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4. zasedání\"/>
    </mc:Choice>
  </mc:AlternateContent>
  <bookViews>
    <workbookView xWindow="0" yWindow="0" windowWidth="23040" windowHeight="9072"/>
  </bookViews>
  <sheets>
    <sheet name="digitalizace" sheetId="2" r:id="rId1"/>
    <sheet name="IH" sheetId="3" r:id="rId2"/>
    <sheet name="JK" sheetId="4" r:id="rId3"/>
    <sheet name="PB" sheetId="5" r:id="rId4"/>
    <sheet name="RN" sheetId="6" r:id="rId5"/>
    <sheet name="ZK" sheetId="7" r:id="rId6"/>
  </sheets>
  <definedNames>
    <definedName name="_xlnm.Print_Area" localSheetId="0">digitalizace!$A$1:$R$94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7" l="1"/>
  <c r="D89" i="7"/>
  <c r="P87" i="7"/>
  <c r="H87" i="7"/>
  <c r="P86" i="7"/>
  <c r="H86" i="7"/>
  <c r="P85" i="7"/>
  <c r="H85" i="7"/>
  <c r="P84" i="7"/>
  <c r="H84" i="7"/>
  <c r="P83" i="7"/>
  <c r="H83" i="7"/>
  <c r="P82" i="7"/>
  <c r="H82" i="7"/>
  <c r="P81" i="7"/>
  <c r="H81" i="7"/>
  <c r="P80" i="7"/>
  <c r="H80" i="7"/>
  <c r="P79" i="7"/>
  <c r="H79" i="7"/>
  <c r="P78" i="7"/>
  <c r="H78" i="7"/>
  <c r="P77" i="7"/>
  <c r="H77" i="7"/>
  <c r="P76" i="7"/>
  <c r="H76" i="7"/>
  <c r="P75" i="7"/>
  <c r="H75" i="7"/>
  <c r="P74" i="7"/>
  <c r="H74" i="7"/>
  <c r="P73" i="7"/>
  <c r="H73" i="7"/>
  <c r="P72" i="7"/>
  <c r="H72" i="7"/>
  <c r="P71" i="7"/>
  <c r="H71" i="7"/>
  <c r="P70" i="7"/>
  <c r="H70" i="7"/>
  <c r="P69" i="7"/>
  <c r="H69" i="7"/>
  <c r="P68" i="7"/>
  <c r="H68" i="7"/>
  <c r="P67" i="7"/>
  <c r="H67" i="7"/>
  <c r="P66" i="7"/>
  <c r="H66" i="7"/>
  <c r="P65" i="7"/>
  <c r="H65" i="7"/>
  <c r="P64" i="7"/>
  <c r="H64" i="7"/>
  <c r="P63" i="7"/>
  <c r="H63" i="7"/>
  <c r="P62" i="7"/>
  <c r="H62" i="7"/>
  <c r="P61" i="7"/>
  <c r="H61" i="7"/>
  <c r="P60" i="7"/>
  <c r="H60" i="7"/>
  <c r="P59" i="7"/>
  <c r="H59" i="7"/>
  <c r="P58" i="7"/>
  <c r="H58" i="7"/>
  <c r="P57" i="7"/>
  <c r="H57" i="7"/>
  <c r="P56" i="7"/>
  <c r="H56" i="7"/>
  <c r="P55" i="7"/>
  <c r="H55" i="7"/>
  <c r="P54" i="7"/>
  <c r="H54" i="7"/>
  <c r="P53" i="7"/>
  <c r="H53" i="7"/>
  <c r="P52" i="7"/>
  <c r="H52" i="7"/>
  <c r="P51" i="7"/>
  <c r="H51" i="7"/>
  <c r="P50" i="7"/>
  <c r="H50" i="7"/>
  <c r="P49" i="7"/>
  <c r="H49" i="7"/>
  <c r="P48" i="7"/>
  <c r="H48" i="7"/>
  <c r="P47" i="7"/>
  <c r="H47" i="7"/>
  <c r="P46" i="7"/>
  <c r="H46" i="7"/>
  <c r="P45" i="7"/>
  <c r="H45" i="7"/>
  <c r="P44" i="7"/>
  <c r="H44" i="7"/>
  <c r="P43" i="7"/>
  <c r="H43" i="7"/>
  <c r="P42" i="7"/>
  <c r="H42" i="7"/>
  <c r="P41" i="7"/>
  <c r="H41" i="7"/>
  <c r="P40" i="7"/>
  <c r="H40" i="7"/>
  <c r="P39" i="7"/>
  <c r="H39" i="7"/>
  <c r="P38" i="7"/>
  <c r="H38" i="7"/>
  <c r="P37" i="7"/>
  <c r="H37" i="7"/>
  <c r="P36" i="7"/>
  <c r="H36" i="7"/>
  <c r="P35" i="7"/>
  <c r="H35" i="7"/>
  <c r="E89" i="6"/>
  <c r="D89" i="6"/>
  <c r="P87" i="6"/>
  <c r="H87" i="6"/>
  <c r="P86" i="6"/>
  <c r="H86" i="6"/>
  <c r="P85" i="6"/>
  <c r="H85" i="6"/>
  <c r="P84" i="6"/>
  <c r="H84" i="6"/>
  <c r="P83" i="6"/>
  <c r="H83" i="6"/>
  <c r="P82" i="6"/>
  <c r="H82" i="6"/>
  <c r="P81" i="6"/>
  <c r="H81" i="6"/>
  <c r="P80" i="6"/>
  <c r="H80" i="6"/>
  <c r="P79" i="6"/>
  <c r="H79" i="6"/>
  <c r="P78" i="6"/>
  <c r="H78" i="6"/>
  <c r="P77" i="6"/>
  <c r="H77" i="6"/>
  <c r="P76" i="6"/>
  <c r="H76" i="6"/>
  <c r="P75" i="6"/>
  <c r="H75" i="6"/>
  <c r="P74" i="6"/>
  <c r="H74" i="6"/>
  <c r="P73" i="6"/>
  <c r="H73" i="6"/>
  <c r="P72" i="6"/>
  <c r="H72" i="6"/>
  <c r="P71" i="6"/>
  <c r="H71" i="6"/>
  <c r="P70" i="6"/>
  <c r="H70" i="6"/>
  <c r="P69" i="6"/>
  <c r="H69" i="6"/>
  <c r="P68" i="6"/>
  <c r="H68" i="6"/>
  <c r="P67" i="6"/>
  <c r="H67" i="6"/>
  <c r="P66" i="6"/>
  <c r="H66" i="6"/>
  <c r="P65" i="6"/>
  <c r="H65" i="6"/>
  <c r="P64" i="6"/>
  <c r="H64" i="6"/>
  <c r="P63" i="6"/>
  <c r="H63" i="6"/>
  <c r="P62" i="6"/>
  <c r="H62" i="6"/>
  <c r="P61" i="6"/>
  <c r="H61" i="6"/>
  <c r="P60" i="6"/>
  <c r="H60" i="6"/>
  <c r="P59" i="6"/>
  <c r="H59" i="6"/>
  <c r="P58" i="6"/>
  <c r="H58" i="6"/>
  <c r="P57" i="6"/>
  <c r="H57" i="6"/>
  <c r="P56" i="6"/>
  <c r="H56" i="6"/>
  <c r="P55" i="6"/>
  <c r="H55" i="6"/>
  <c r="P54" i="6"/>
  <c r="H54" i="6"/>
  <c r="P53" i="6"/>
  <c r="H53" i="6"/>
  <c r="P52" i="6"/>
  <c r="H52" i="6"/>
  <c r="P51" i="6"/>
  <c r="H51" i="6"/>
  <c r="P50" i="6"/>
  <c r="H50" i="6"/>
  <c r="P49" i="6"/>
  <c r="H49" i="6"/>
  <c r="P48" i="6"/>
  <c r="H48" i="6"/>
  <c r="P47" i="6"/>
  <c r="H47" i="6"/>
  <c r="P46" i="6"/>
  <c r="H46" i="6"/>
  <c r="P45" i="6"/>
  <c r="H45" i="6"/>
  <c r="P44" i="6"/>
  <c r="H44" i="6"/>
  <c r="P43" i="6"/>
  <c r="H43" i="6"/>
  <c r="P42" i="6"/>
  <c r="H42" i="6"/>
  <c r="P41" i="6"/>
  <c r="H41" i="6"/>
  <c r="P40" i="6"/>
  <c r="H40" i="6"/>
  <c r="P39" i="6"/>
  <c r="H39" i="6"/>
  <c r="P38" i="6"/>
  <c r="H38" i="6"/>
  <c r="P37" i="6"/>
  <c r="H37" i="6"/>
  <c r="P36" i="6"/>
  <c r="H36" i="6"/>
  <c r="P35" i="6"/>
  <c r="H35" i="6"/>
  <c r="E89" i="5"/>
  <c r="D89" i="5"/>
  <c r="P87" i="5"/>
  <c r="H87" i="5"/>
  <c r="P86" i="5"/>
  <c r="H86" i="5"/>
  <c r="P85" i="5"/>
  <c r="H85" i="5"/>
  <c r="P84" i="5"/>
  <c r="H84" i="5"/>
  <c r="P83" i="5"/>
  <c r="H83" i="5"/>
  <c r="P82" i="5"/>
  <c r="H82" i="5"/>
  <c r="P81" i="5"/>
  <c r="H81" i="5"/>
  <c r="P80" i="5"/>
  <c r="H80" i="5"/>
  <c r="P79" i="5"/>
  <c r="H79" i="5"/>
  <c r="P78" i="5"/>
  <c r="H78" i="5"/>
  <c r="P77" i="5"/>
  <c r="H77" i="5"/>
  <c r="P76" i="5"/>
  <c r="H76" i="5"/>
  <c r="P75" i="5"/>
  <c r="H75" i="5"/>
  <c r="P74" i="5"/>
  <c r="H74" i="5"/>
  <c r="P73" i="5"/>
  <c r="H73" i="5"/>
  <c r="P72" i="5"/>
  <c r="H72" i="5"/>
  <c r="P71" i="5"/>
  <c r="H71" i="5"/>
  <c r="P70" i="5"/>
  <c r="H70" i="5"/>
  <c r="P69" i="5"/>
  <c r="H69" i="5"/>
  <c r="P68" i="5"/>
  <c r="H68" i="5"/>
  <c r="P67" i="5"/>
  <c r="H67" i="5"/>
  <c r="P66" i="5"/>
  <c r="H66" i="5"/>
  <c r="P65" i="5"/>
  <c r="H65" i="5"/>
  <c r="P64" i="5"/>
  <c r="H64" i="5"/>
  <c r="P63" i="5"/>
  <c r="H63" i="5"/>
  <c r="P62" i="5"/>
  <c r="H62" i="5"/>
  <c r="P61" i="5"/>
  <c r="H61" i="5"/>
  <c r="P60" i="5"/>
  <c r="H60" i="5"/>
  <c r="P59" i="5"/>
  <c r="H59" i="5"/>
  <c r="P58" i="5"/>
  <c r="H58" i="5"/>
  <c r="P57" i="5"/>
  <c r="H57" i="5"/>
  <c r="P56" i="5"/>
  <c r="H56" i="5"/>
  <c r="P55" i="5"/>
  <c r="H55" i="5"/>
  <c r="P54" i="5"/>
  <c r="H54" i="5"/>
  <c r="P53" i="5"/>
  <c r="H53" i="5"/>
  <c r="P52" i="5"/>
  <c r="H52" i="5"/>
  <c r="P51" i="5"/>
  <c r="H51" i="5"/>
  <c r="P50" i="5"/>
  <c r="H50" i="5"/>
  <c r="P49" i="5"/>
  <c r="H49" i="5"/>
  <c r="P48" i="5"/>
  <c r="H48" i="5"/>
  <c r="P47" i="5"/>
  <c r="H47" i="5"/>
  <c r="P46" i="5"/>
  <c r="H46" i="5"/>
  <c r="P45" i="5"/>
  <c r="H45" i="5"/>
  <c r="P44" i="5"/>
  <c r="H44" i="5"/>
  <c r="P43" i="5"/>
  <c r="H43" i="5"/>
  <c r="P42" i="5"/>
  <c r="H42" i="5"/>
  <c r="P41" i="5"/>
  <c r="H41" i="5"/>
  <c r="P40" i="5"/>
  <c r="H40" i="5"/>
  <c r="P39" i="5"/>
  <c r="H39" i="5"/>
  <c r="P38" i="5"/>
  <c r="H38" i="5"/>
  <c r="P37" i="5"/>
  <c r="H37" i="5"/>
  <c r="P36" i="5"/>
  <c r="H36" i="5"/>
  <c r="P35" i="5"/>
  <c r="H35" i="5"/>
  <c r="E89" i="4"/>
  <c r="D89" i="4"/>
  <c r="P87" i="4"/>
  <c r="H87" i="4"/>
  <c r="P86" i="4"/>
  <c r="H86" i="4"/>
  <c r="P85" i="4"/>
  <c r="H85" i="4"/>
  <c r="P84" i="4"/>
  <c r="H84" i="4"/>
  <c r="P83" i="4"/>
  <c r="H83" i="4"/>
  <c r="P82" i="4"/>
  <c r="H82" i="4"/>
  <c r="P81" i="4"/>
  <c r="H81" i="4"/>
  <c r="P80" i="4"/>
  <c r="H80" i="4"/>
  <c r="P79" i="4"/>
  <c r="H79" i="4"/>
  <c r="P78" i="4"/>
  <c r="H78" i="4"/>
  <c r="P77" i="4"/>
  <c r="H77" i="4"/>
  <c r="P76" i="4"/>
  <c r="H76" i="4"/>
  <c r="P75" i="4"/>
  <c r="H75" i="4"/>
  <c r="P74" i="4"/>
  <c r="H74" i="4"/>
  <c r="P73" i="4"/>
  <c r="H73" i="4"/>
  <c r="P72" i="4"/>
  <c r="H72" i="4"/>
  <c r="P71" i="4"/>
  <c r="H71" i="4"/>
  <c r="P70" i="4"/>
  <c r="H70" i="4"/>
  <c r="P69" i="4"/>
  <c r="H69" i="4"/>
  <c r="P68" i="4"/>
  <c r="H68" i="4"/>
  <c r="P67" i="4"/>
  <c r="H67" i="4"/>
  <c r="P66" i="4"/>
  <c r="H66" i="4"/>
  <c r="P65" i="4"/>
  <c r="H65" i="4"/>
  <c r="P64" i="4"/>
  <c r="H64" i="4"/>
  <c r="P63" i="4"/>
  <c r="H63" i="4"/>
  <c r="P62" i="4"/>
  <c r="H62" i="4"/>
  <c r="P61" i="4"/>
  <c r="H61" i="4"/>
  <c r="P60" i="4"/>
  <c r="H60" i="4"/>
  <c r="P59" i="4"/>
  <c r="H59" i="4"/>
  <c r="P58" i="4"/>
  <c r="H58" i="4"/>
  <c r="P57" i="4"/>
  <c r="H57" i="4"/>
  <c r="P56" i="4"/>
  <c r="H56" i="4"/>
  <c r="P55" i="4"/>
  <c r="H55" i="4"/>
  <c r="P54" i="4"/>
  <c r="H54" i="4"/>
  <c r="P53" i="4"/>
  <c r="H53" i="4"/>
  <c r="P52" i="4"/>
  <c r="H52" i="4"/>
  <c r="P51" i="4"/>
  <c r="H51" i="4"/>
  <c r="P50" i="4"/>
  <c r="H50" i="4"/>
  <c r="P49" i="4"/>
  <c r="H49" i="4"/>
  <c r="P48" i="4"/>
  <c r="H48" i="4"/>
  <c r="P47" i="4"/>
  <c r="H47" i="4"/>
  <c r="P46" i="4"/>
  <c r="H46" i="4"/>
  <c r="P45" i="4"/>
  <c r="H45" i="4"/>
  <c r="P44" i="4"/>
  <c r="H44" i="4"/>
  <c r="P43" i="4"/>
  <c r="H43" i="4"/>
  <c r="P42" i="4"/>
  <c r="H42" i="4"/>
  <c r="P41" i="4"/>
  <c r="H41" i="4"/>
  <c r="P40" i="4"/>
  <c r="H40" i="4"/>
  <c r="P39" i="4"/>
  <c r="H39" i="4"/>
  <c r="P38" i="4"/>
  <c r="H38" i="4"/>
  <c r="P37" i="4"/>
  <c r="H37" i="4"/>
  <c r="P36" i="4"/>
  <c r="H36" i="4"/>
  <c r="P35" i="4"/>
  <c r="H35" i="4"/>
  <c r="Y63" i="2" l="1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37" i="2"/>
  <c r="E89" i="3"/>
  <c r="D89" i="3"/>
  <c r="P87" i="3"/>
  <c r="H87" i="3"/>
  <c r="P86" i="3"/>
  <c r="H86" i="3"/>
  <c r="P85" i="3"/>
  <c r="H85" i="3"/>
  <c r="P84" i="3"/>
  <c r="H84" i="3"/>
  <c r="P83" i="3"/>
  <c r="H83" i="3"/>
  <c r="P82" i="3"/>
  <c r="H82" i="3"/>
  <c r="P81" i="3"/>
  <c r="H81" i="3"/>
  <c r="P80" i="3"/>
  <c r="H80" i="3"/>
  <c r="P79" i="3"/>
  <c r="H79" i="3"/>
  <c r="P78" i="3"/>
  <c r="H78" i="3"/>
  <c r="P77" i="3"/>
  <c r="H77" i="3"/>
  <c r="P76" i="3"/>
  <c r="H76" i="3"/>
  <c r="P75" i="3"/>
  <c r="H75" i="3"/>
  <c r="P74" i="3"/>
  <c r="H74" i="3"/>
  <c r="P73" i="3"/>
  <c r="H73" i="3"/>
  <c r="P72" i="3"/>
  <c r="H72" i="3"/>
  <c r="P71" i="3"/>
  <c r="H71" i="3"/>
  <c r="P70" i="3"/>
  <c r="H70" i="3"/>
  <c r="P69" i="3"/>
  <c r="H69" i="3"/>
  <c r="P68" i="3"/>
  <c r="H68" i="3"/>
  <c r="P67" i="3"/>
  <c r="H67" i="3"/>
  <c r="P66" i="3"/>
  <c r="H66" i="3"/>
  <c r="P65" i="3"/>
  <c r="H65" i="3"/>
  <c r="P64" i="3"/>
  <c r="H64" i="3"/>
  <c r="P63" i="3"/>
  <c r="H63" i="3"/>
  <c r="P62" i="3"/>
  <c r="H62" i="3"/>
  <c r="P61" i="3"/>
  <c r="H61" i="3"/>
  <c r="P60" i="3"/>
  <c r="H60" i="3"/>
  <c r="P59" i="3"/>
  <c r="H59" i="3"/>
  <c r="P58" i="3"/>
  <c r="H58" i="3"/>
  <c r="P57" i="3"/>
  <c r="H57" i="3"/>
  <c r="P56" i="3"/>
  <c r="H56" i="3"/>
  <c r="P55" i="3"/>
  <c r="H55" i="3"/>
  <c r="P54" i="3"/>
  <c r="H54" i="3"/>
  <c r="P53" i="3"/>
  <c r="H53" i="3"/>
  <c r="P52" i="3"/>
  <c r="H52" i="3"/>
  <c r="P51" i="3"/>
  <c r="H51" i="3"/>
  <c r="P50" i="3"/>
  <c r="H50" i="3"/>
  <c r="P49" i="3"/>
  <c r="H49" i="3"/>
  <c r="P48" i="3"/>
  <c r="H48" i="3"/>
  <c r="P47" i="3"/>
  <c r="H47" i="3"/>
  <c r="P46" i="3"/>
  <c r="H46" i="3"/>
  <c r="P45" i="3"/>
  <c r="H45" i="3"/>
  <c r="P44" i="3"/>
  <c r="H44" i="3"/>
  <c r="P43" i="3"/>
  <c r="H43" i="3"/>
  <c r="P42" i="3"/>
  <c r="H42" i="3"/>
  <c r="P41" i="3"/>
  <c r="H41" i="3"/>
  <c r="P40" i="3"/>
  <c r="H40" i="3"/>
  <c r="P39" i="3"/>
  <c r="H39" i="3"/>
  <c r="P38" i="3"/>
  <c r="H38" i="3"/>
  <c r="P37" i="3"/>
  <c r="H37" i="3"/>
  <c r="P36" i="3"/>
  <c r="H36" i="3"/>
  <c r="P35" i="3"/>
  <c r="H35" i="3"/>
  <c r="P69" i="2"/>
  <c r="P57" i="2"/>
  <c r="P72" i="2"/>
  <c r="P71" i="2"/>
  <c r="P55" i="2"/>
  <c r="P60" i="2"/>
  <c r="P78" i="2"/>
  <c r="P81" i="2"/>
  <c r="P62" i="2"/>
  <c r="P82" i="2"/>
  <c r="P85" i="2"/>
  <c r="P76" i="2"/>
  <c r="P77" i="2"/>
  <c r="P67" i="2"/>
  <c r="P42" i="2"/>
  <c r="P73" i="2"/>
  <c r="P41" i="2"/>
  <c r="P87" i="2"/>
  <c r="P43" i="2"/>
  <c r="P80" i="2"/>
  <c r="H80" i="2"/>
  <c r="H61" i="2"/>
  <c r="H69" i="2"/>
  <c r="H57" i="2"/>
  <c r="H72" i="2"/>
  <c r="H71" i="2"/>
  <c r="H55" i="2"/>
  <c r="H60" i="2"/>
  <c r="H78" i="2"/>
  <c r="H81" i="2"/>
  <c r="H62" i="2"/>
  <c r="H82" i="2"/>
  <c r="H85" i="2"/>
  <c r="H76" i="2"/>
  <c r="H77" i="2"/>
  <c r="H67" i="2"/>
  <c r="H42" i="2"/>
  <c r="H73" i="2"/>
  <c r="H41" i="2"/>
  <c r="H87" i="2"/>
  <c r="H43" i="2"/>
  <c r="P88" i="2"/>
  <c r="P48" i="2"/>
  <c r="P54" i="2"/>
  <c r="P50" i="2"/>
  <c r="P39" i="2"/>
  <c r="P37" i="2"/>
  <c r="P49" i="2"/>
  <c r="P46" i="2"/>
  <c r="P68" i="2"/>
  <c r="P58" i="2"/>
  <c r="P75" i="2"/>
  <c r="P52" i="2"/>
  <c r="P51" i="2"/>
  <c r="P65" i="2"/>
  <c r="P47" i="2"/>
  <c r="P45" i="2"/>
  <c r="H45" i="2"/>
  <c r="H47" i="2"/>
  <c r="H65" i="2"/>
  <c r="H51" i="2"/>
  <c r="H52" i="2"/>
  <c r="H75" i="2"/>
  <c r="H58" i="2"/>
  <c r="H68" i="2"/>
  <c r="H46" i="2"/>
  <c r="H49" i="2"/>
  <c r="H37" i="2"/>
  <c r="H39" i="2"/>
  <c r="H50" i="2"/>
  <c r="H54" i="2"/>
  <c r="H48" i="2"/>
  <c r="H88" i="2"/>
  <c r="P59" i="2"/>
  <c r="P86" i="2"/>
  <c r="P64" i="2"/>
  <c r="P83" i="2"/>
  <c r="P74" i="2"/>
  <c r="P70" i="2"/>
  <c r="P63" i="2"/>
  <c r="P84" i="2"/>
  <c r="P44" i="2"/>
  <c r="P40" i="2"/>
  <c r="P89" i="2"/>
  <c r="P66" i="2"/>
  <c r="P56" i="2"/>
  <c r="P38" i="2"/>
  <c r="P61" i="2"/>
  <c r="P79" i="2"/>
  <c r="P53" i="2"/>
  <c r="H40" i="2"/>
  <c r="H89" i="2"/>
  <c r="H66" i="2"/>
  <c r="H56" i="2"/>
  <c r="H38" i="2"/>
  <c r="H79" i="2"/>
  <c r="H59" i="2"/>
  <c r="H86" i="2"/>
  <c r="H64" i="2"/>
  <c r="H83" i="2"/>
  <c r="H74" i="2"/>
  <c r="H70" i="2"/>
  <c r="H63" i="2"/>
  <c r="H84" i="2"/>
  <c r="H44" i="2"/>
  <c r="H53" i="2"/>
  <c r="Q91" i="2"/>
  <c r="Q92" i="2"/>
  <c r="E91" i="2"/>
  <c r="D91" i="2"/>
</calcChain>
</file>

<file path=xl/sharedStrings.xml><?xml version="1.0" encoding="utf-8"?>
<sst xmlns="http://schemas.openxmlformats.org/spreadsheetml/2006/main" count="1419" uniqueCount="225">
  <si>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</si>
  <si>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</si>
  <si>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</si>
  <si>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</si>
  <si>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</si>
  <si>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</si>
  <si>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</si>
  <si>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</si>
  <si>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</si>
  <si>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</si>
  <si>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</si>
  <si>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</si>
  <si>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</si>
  <si>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</si>
  <si>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</si>
  <si>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</si>
  <si>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</si>
  <si>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</si>
  <si>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</si>
  <si>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</si>
  <si>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</si>
  <si>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název projektu</t>
  </si>
  <si>
    <t>zbývá</t>
  </si>
  <si>
    <t>0-30</t>
  </si>
  <si>
    <t>0-15</t>
  </si>
  <si>
    <t>0-5</t>
  </si>
  <si>
    <t>0-10</t>
  </si>
  <si>
    <t>Mimesis Film s.r.o.</t>
  </si>
  <si>
    <t>Kulturní Jižní Město o.p.s.</t>
  </si>
  <si>
    <t>Město Cheb</t>
  </si>
  <si>
    <t>Město Kyjov</t>
  </si>
  <si>
    <t>Město Mimoň</t>
  </si>
  <si>
    <t>Kino Oko Šumperk p.o.</t>
  </si>
  <si>
    <t>Kino Zahrada</t>
  </si>
  <si>
    <t>1. zachování maximálního počtu kin prostřednictvím jejich digitalizace</t>
  </si>
  <si>
    <t>1. Podpora je určena pro projekty digitalizace kin dle standardu DCI.</t>
  </si>
  <si>
    <t>2. Podpora je určena pro projekty digitalizace kin mimo standard DCI (tzv. e-cinema). Tato podpora je určena pro ty prostory, pro něž je e-cinema vhodným technologickým řešením.</t>
  </si>
  <si>
    <t>Digitalizace a modernizace kin v roce 2017-2018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</si>
  <si>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2017-4-1-10</t>
    </r>
  </si>
  <si>
    <t xml:space="preserve">Cíle podpory kinematografie a kritéria Rady při hodnocení žádosti o podporu kinematografie ve smyslu § 13 odst. 1 písm. b) zákona o audiovizi 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</si>
  <si>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4. projekt v oblasti technického rozvoje a modernizace kinematografie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</si>
  <si>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10 000 000 Kč</t>
    </r>
  </si>
  <si>
    <t>2. zvýšení dostupnosti diverzifikovaného audiovizuálního obsahu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</si>
  <si>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nejpozději však do 31. prosince 2018</t>
    </r>
  </si>
  <si>
    <t>3. zvýšení diváckého komfortu, vybavení kin a zlepšení služeb pro diváky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</si>
  <si>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</si>
  <si>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Upřesnění bodovacích kritérií obsažených ve Statutu:</t>
  </si>
  <si>
    <t>V případě bodovacího kritéria „přínos projektu“, budou Radou nejvýše hodnoceny zejména projekty provozovatelů kin, které:</t>
  </si>
  <si>
    <t>a) mají diverzifikovaný filmový program po stránce:</t>
  </si>
  <si>
    <t>- dramaturgické (nezávislá a artová tvorba),</t>
  </si>
  <si>
    <t>- druhové (např. nabídka krátkometrážní tvorby),</t>
  </si>
  <si>
    <t>- žánrové (např. filmy pro mládež), dle země původu (česká a evropská tvorba) nebo</t>
  </si>
  <si>
    <t>- pro různé sociální skupiny (např. děti, senioři);</t>
  </si>
  <si>
    <t>b) projekty kin s vyšším počtem filmových projekcí, s pravidelným a celoročním provozem kina;</t>
  </si>
  <si>
    <t>c) s dlouhodobou podporou ze strany majitele objektu (města) a s koncepcí rozvoje objektu a budoucích investic</t>
  </si>
  <si>
    <t>Podporované typy projektů (v pořadí dle priorit Rady)</t>
  </si>
  <si>
    <t>3. Podpora je určena pro projekty modernizace kin (tzn. výměna sedaček, titulkovací zařízení, zařízení pro zrakově a sluchově postižené, zvukový řetězec (zvuk, 3D zvuk, akustika), obrazový řetězec (projektor, plátno a příslušenství (např. opony))</t>
  </si>
  <si>
    <t>4. Podpora je určena pro projekty obnovy digitální technologie (tzn. obnova technologie DCI standardu)</t>
  </si>
  <si>
    <t>Podpora není určena pro jiné stavební úpravy budovy kina (např. oprava střechy, fasády, osvětlení apod.).</t>
  </si>
  <si>
    <t xml:space="preserve">Pokud žadatel o podporu kinematografie žádá na více typů projektů (digitalizace dle standardu DCI, e-cinema, modernizace kin, obnova digitální technologie), je třeba žádat o každý z nich v samostatné žádosti o podporu projektu a zároveň uhradit za každou žádost </t>
  </si>
  <si>
    <t>samostatný správní poplatek.</t>
  </si>
  <si>
    <t>Maximální výše podpory pro jednotlivé typy projektu dle priorit Rady jsou následující:</t>
  </si>
  <si>
    <t> Pro projekt digitalizace kina dle standardu DCI je předpokládaná výše podpory kinematografie 500 – 850 tisíc Kč.</t>
  </si>
  <si>
    <t> Pro projekt digitalizace kina mimo standard DCI je předpokládaná výše podpory kinematografie do 400 tisíc Kč.</t>
  </si>
  <si>
    <t> Pro projekt modernizace kina je předpokládaná výše podpory kinematografie do 350 tisíc Kč.</t>
  </si>
  <si>
    <t> Pro projekt obnovy digitální technologie je předpokládaná výše podpory kinematografie do 300 tisíc.</t>
  </si>
  <si>
    <t>Všechny výše uvedené maximální částky jsou pouze orientační a mohou se podle celkové situace přijatých žádostí měnit.</t>
  </si>
  <si>
    <t>1820-2017</t>
  </si>
  <si>
    <t>1823-2017</t>
  </si>
  <si>
    <t>1825-2017</t>
  </si>
  <si>
    <t>1826-2017</t>
  </si>
  <si>
    <t>1827-2017</t>
  </si>
  <si>
    <t>1829-2017</t>
  </si>
  <si>
    <t>1830-2017</t>
  </si>
  <si>
    <t>1831-2017</t>
  </si>
  <si>
    <t>1833-2017</t>
  </si>
  <si>
    <t>1834-2017</t>
  </si>
  <si>
    <t>1835-2017</t>
  </si>
  <si>
    <t>1836-2017</t>
  </si>
  <si>
    <t>1837-2017</t>
  </si>
  <si>
    <t>1838-2017</t>
  </si>
  <si>
    <t>1839-2017</t>
  </si>
  <si>
    <t>1840-2017</t>
  </si>
  <si>
    <t>1841-2017</t>
  </si>
  <si>
    <t>1843-2017</t>
  </si>
  <si>
    <t>1844-2017</t>
  </si>
  <si>
    <t>1845-2017</t>
  </si>
  <si>
    <t>1846-2017</t>
  </si>
  <si>
    <t>1847-2017</t>
  </si>
  <si>
    <t>1848-2017</t>
  </si>
  <si>
    <t>1849-2017</t>
  </si>
  <si>
    <t>1850-2017</t>
  </si>
  <si>
    <t>1864-2017</t>
  </si>
  <si>
    <t>1865-2017</t>
  </si>
  <si>
    <t>1872-2017</t>
  </si>
  <si>
    <t>1873-2017</t>
  </si>
  <si>
    <t>1874-2017</t>
  </si>
  <si>
    <t>1876-2017</t>
  </si>
  <si>
    <t xml:space="preserve">1877-2017 </t>
  </si>
  <si>
    <t>1883-2017</t>
  </si>
  <si>
    <t>1886-2017</t>
  </si>
  <si>
    <t>1887-2017</t>
  </si>
  <si>
    <t xml:space="preserve">1888-2017 </t>
  </si>
  <si>
    <t>1889-2017</t>
  </si>
  <si>
    <t>1890-2017</t>
  </si>
  <si>
    <t>1891-2017</t>
  </si>
  <si>
    <t>1892-2017</t>
  </si>
  <si>
    <t>1893-2017</t>
  </si>
  <si>
    <t>1894-2017</t>
  </si>
  <si>
    <t>1895-2017</t>
  </si>
  <si>
    <t>1901-2017</t>
  </si>
  <si>
    <t>1912-2017</t>
  </si>
  <si>
    <t>1913-2017</t>
  </si>
  <si>
    <t>1914-2017</t>
  </si>
  <si>
    <t>1919-2017</t>
  </si>
  <si>
    <t>1920-2017</t>
  </si>
  <si>
    <t>1921-2017</t>
  </si>
  <si>
    <t>1923-2017</t>
  </si>
  <si>
    <t>1936-2017</t>
  </si>
  <si>
    <t>1942-2017</t>
  </si>
  <si>
    <t xml:space="preserve">Modernizace zvuku v kině Oko </t>
  </si>
  <si>
    <t>Obnova DCI technologie kina Drahomíra Karlovy Vary</t>
  </si>
  <si>
    <t>Digitalizace kina v obci Tuchlovice</t>
  </si>
  <si>
    <t>Redigitalizace kina Panorama v Kyjově</t>
  </si>
  <si>
    <t>Krásná Lípa - digitalizace 2017</t>
  </si>
  <si>
    <t>Redigitalizace kina Svět (Cheb)</t>
  </si>
  <si>
    <t>Modernizace zvukového systému kina Svět (Cheb)</t>
  </si>
  <si>
    <t>Digitalizace kina Přeštice</t>
  </si>
  <si>
    <t>Modernizace kino Vysočina - 3D zvuk, aktustika, plátno</t>
  </si>
  <si>
    <t>Modernizace kina ve Frýdlantě</t>
  </si>
  <si>
    <t>Dokončení digitalizace (obec Kruh)</t>
  </si>
  <si>
    <t>Digitalizace letního kina v Bílovci</t>
  </si>
  <si>
    <t>Výměna sedaček v kině Mže v Tachově</t>
  </si>
  <si>
    <t>Digitalizace kina Mže v Tachově</t>
  </si>
  <si>
    <t>Pořízení sedadel do Biografu Český ráj</t>
  </si>
  <si>
    <t>Modernizace kina Kynšperk nad Ohří</t>
  </si>
  <si>
    <t>Digitalizace kina Kynšperk nad Ohří</t>
  </si>
  <si>
    <t>Modernizace kina Čas</t>
  </si>
  <si>
    <t>Mimoň - Modernizace kina DKR (výměna sedaček)</t>
  </si>
  <si>
    <t>Digitalizace kina Kašperské Hory</t>
  </si>
  <si>
    <t>Digitalizace kina v Mikulovicích pro zachování filmových projekcí</t>
  </si>
  <si>
    <t>Modernizace kina v Mikulovicích pro zachování filmových projekcí</t>
  </si>
  <si>
    <t>Digitalizace kina Rožmitál pod Třemšínem dle standardu DCI</t>
  </si>
  <si>
    <t>Digitalizace sázavského kina dle DCI standardu</t>
  </si>
  <si>
    <t>Digitalizace obecního kina Brandýsek dle standardu DCI</t>
  </si>
  <si>
    <t>Modernizace kina Lucerna</t>
  </si>
  <si>
    <t>Modernizace 3D zvuku - kina Čas (KV)</t>
  </si>
  <si>
    <t>Obnova technologie DCI standardu - kino Čas (KV)</t>
  </si>
  <si>
    <t>Kino Sněžník - modernizace</t>
  </si>
  <si>
    <t>Redigitalizace kina v Rakovníku</t>
  </si>
  <si>
    <t>Promítací plocha - Centrum Panorama Varnsdorf</t>
  </si>
  <si>
    <t>Rozšíření systému kina o 3D systém (Chotěboř)</t>
  </si>
  <si>
    <t>Druhý kinosál kina Hutník (Kladno)</t>
  </si>
  <si>
    <t>Kino Nadsklepí - obnova DCI technologie</t>
  </si>
  <si>
    <t>Digitalizace kina Hustopeče</t>
  </si>
  <si>
    <t>Modernizace kina Hustopeče</t>
  </si>
  <si>
    <t>Modernizace kina Soběslav - výměna projekčního plátna</t>
  </si>
  <si>
    <t>Digitalizace kina Lomnice nad Popelkou</t>
  </si>
  <si>
    <t>Modernizace kina Lomnice nad Popelkou</t>
  </si>
  <si>
    <t>Klimkovice D-cinema</t>
  </si>
  <si>
    <t>Klimkovice - modernizace kina</t>
  </si>
  <si>
    <t>Modernizace kina Vesmír v Náchodě</t>
  </si>
  <si>
    <t>3. sál kina Pilotů</t>
  </si>
  <si>
    <t>Modernizace kina Otava (Dukla) v Horažďovicích</t>
  </si>
  <si>
    <t>Digitalizace kina Hraničář dle standardu DCI</t>
  </si>
  <si>
    <t>Digitalizace kina Svět v Holešově ve standardu DCI</t>
  </si>
  <si>
    <t>DCI technologie 3. sálu kina Světozor</t>
  </si>
  <si>
    <t>Modernizace kina Světozor - 3. sál</t>
  </si>
  <si>
    <t>Digitalizace kina Otava (Dukla) v Horažďovicích</t>
  </si>
  <si>
    <t>Kino Kafé (Frýdek - Místek)</t>
  </si>
  <si>
    <t>Nákup a instalace e-cinema projektoru v multižánrovém sálu DIOD (Jihlava)</t>
  </si>
  <si>
    <t>Digitalizace a modernizace kin (Město Luby)</t>
  </si>
  <si>
    <t>Kino Drahomíra z.s.</t>
  </si>
  <si>
    <t>Obec Tuchlovice</t>
  </si>
  <si>
    <t>Město Krásná Lípa</t>
  </si>
  <si>
    <t>Kulturní a komunitní centrum Přeštice</t>
  </si>
  <si>
    <t xml:space="preserve">Město Frýdlant </t>
  </si>
  <si>
    <t>Obec Kruh</t>
  </si>
  <si>
    <t>Město Bílovec</t>
  </si>
  <si>
    <t>Město Tachov</t>
  </si>
  <si>
    <t>Město Jičín</t>
  </si>
  <si>
    <t>Městské kulturní středisko v Kynšperku nad Ohří P.O.</t>
  </si>
  <si>
    <t>AV-ELZO, s.r.o.</t>
  </si>
  <si>
    <t>Město Kašperské Hory</t>
  </si>
  <si>
    <t>Obec Mikulovice</t>
  </si>
  <si>
    <t>Město Rožmitál pod Třemšínem</t>
  </si>
  <si>
    <t>Město Sázava</t>
  </si>
  <si>
    <t>obec Brandýsek</t>
  </si>
  <si>
    <t>Lucerna - Barrandov s.r.o.</t>
  </si>
  <si>
    <t>Statutární město Karlovy Vary</t>
  </si>
  <si>
    <t>Městské divadlo Děčín p.o.</t>
  </si>
  <si>
    <t>Město Rakovník</t>
  </si>
  <si>
    <t>Pavel Nejtek</t>
  </si>
  <si>
    <t>Město Chotěboř</t>
  </si>
  <si>
    <t>Pavel Volf</t>
  </si>
  <si>
    <t>Dům kultury v Kroměříži p.o.</t>
  </si>
  <si>
    <t>Město Hustopeče</t>
  </si>
  <si>
    <t>Kulturní dům města Soběslavi</t>
  </si>
  <si>
    <t>Město Lomnice nad Popelkou</t>
  </si>
  <si>
    <t>Město Klimkovice</t>
  </si>
  <si>
    <t>Město Náchod</t>
  </si>
  <si>
    <t>Město Horažďovice</t>
  </si>
  <si>
    <t>Veřejný sál Hraničář, spolek.</t>
  </si>
  <si>
    <t>Město Holešov</t>
  </si>
  <si>
    <t>Union Film, s.r.o.</t>
  </si>
  <si>
    <t>Národní dům Frýdek-Místek p.o.</t>
  </si>
  <si>
    <t>Tělocvičná jednota Sokol Jihlava</t>
  </si>
  <si>
    <t>Město Luby</t>
  </si>
  <si>
    <t>ne</t>
  </si>
  <si>
    <t>ano</t>
  </si>
  <si>
    <t xml:space="preserve">50 - 90% </t>
  </si>
  <si>
    <t>0 - 80%</t>
  </si>
  <si>
    <t>58 - 80%</t>
  </si>
  <si>
    <t>44 - 89%</t>
  </si>
  <si>
    <t>0 - 27%</t>
  </si>
  <si>
    <t>0 - 50%</t>
  </si>
  <si>
    <t>0-100%</t>
  </si>
  <si>
    <t>Kultura Žďár p.o.</t>
  </si>
  <si>
    <t>dotace</t>
  </si>
  <si>
    <t>30.11.2018</t>
  </si>
  <si>
    <t>31.12.2017</t>
  </si>
  <si>
    <t>Projekty této výzvy budou na základě usnesení Rady č. 238/2017 hrazeny ze státní dotace 2017.</t>
  </si>
  <si>
    <t>Technická specifikace projektu</t>
  </si>
  <si>
    <t>Přínos projektu</t>
  </si>
  <si>
    <t>Realizační strategie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</si>
</sst>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4" fillId="0" borderId="0" applyFill="0" applyProtection="0"/>
    <xf numFmtId="0" fontId="5" fillId="0" borderId="0" applyFill="0" applyProtection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3" fontId="2" fillId="0" borderId="1" xfId="0" applyNumberFormat="1" applyFont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6" fillId="2" borderId="1" xfId="0" applyNumberFormat="1" applyFont="1" applyFill="1" applyBorder="1"/>
    <xf numFmtId="9" fontId="2" fillId="0" borderId="1" xfId="0" applyNumberFormat="1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top"/>
    </xf>
    <xf numFmtId="2" fontId="1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/>
    </xf>
    <xf numFmtId="49" fontId="2" fillId="0" borderId="3" xfId="0" applyNumberFormat="1" applyFont="1" applyFill="1" applyBorder="1"/>
    <xf numFmtId="9" fontId="2" fillId="0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left" vertical="top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14" fontId="1" fillId="2" borderId="6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/>
    </xf>
    <xf numFmtId="9" fontId="2" fillId="2" borderId="1" xfId="3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9" fontId="2" fillId="2" borderId="1" xfId="0" applyNumberFormat="1" applyFont="1" applyFill="1" applyBorder="1" applyAlignment="1">
      <alignment horizontal="center" vertical="top"/>
    </xf>
  </cellXfs>
  <cellStyles count="4">
    <cellStyle name="Normální" xfId="0" builtinId="0"/>
    <cellStyle name="Normální 2" xfId="1"/>
    <cellStyle name="Normální 3" xfId="2"/>
    <cellStyle name="Procenta" xfId="3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"/>
  <sheetViews>
    <sheetView tabSelected="1" topLeftCell="D22" zoomScale="78" zoomScaleNormal="78" workbookViewId="0">
      <selection activeCell="K46" sqref="K46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0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6.8867187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4" width="15" style="1" customWidth="1"/>
    <col min="25" max="25" width="10.88671875" style="1" customWidth="1"/>
    <col min="26" max="83" width="9.109375" style="1" customWidth="1"/>
    <col min="84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6:7" ht="12.6" x14ac:dyDescent="0.3">
      <c r="F17" s="1"/>
      <c r="G17" s="2" t="s">
        <v>55</v>
      </c>
    </row>
    <row r="18" spans="6:7" x14ac:dyDescent="0.3">
      <c r="F18" s="1"/>
      <c r="G18" s="1" t="s">
        <v>35</v>
      </c>
    </row>
    <row r="19" spans="6:7" x14ac:dyDescent="0.3">
      <c r="F19" s="1"/>
      <c r="G19" s="1" t="s">
        <v>36</v>
      </c>
    </row>
    <row r="20" spans="6:7" x14ac:dyDescent="0.3">
      <c r="F20" s="1"/>
      <c r="G20" s="1" t="s">
        <v>56</v>
      </c>
    </row>
    <row r="21" spans="6:7" x14ac:dyDescent="0.3">
      <c r="F21" s="1"/>
      <c r="G21" s="1" t="s">
        <v>57</v>
      </c>
    </row>
    <row r="22" spans="6:7" x14ac:dyDescent="0.3">
      <c r="F22" s="1"/>
      <c r="G22" s="1" t="s">
        <v>58</v>
      </c>
    </row>
    <row r="23" spans="6:7" x14ac:dyDescent="0.3">
      <c r="F23" s="1"/>
      <c r="G23" s="1" t="s">
        <v>59</v>
      </c>
    </row>
    <row r="24" spans="6:7" x14ac:dyDescent="0.3">
      <c r="F24" s="1"/>
      <c r="G24" s="1" t="s">
        <v>60</v>
      </c>
    </row>
    <row r="25" spans="6:7" x14ac:dyDescent="0.3">
      <c r="F25" s="1"/>
    </row>
    <row r="26" spans="6:7" x14ac:dyDescent="0.3">
      <c r="F26" s="1"/>
      <c r="G26" s="1" t="s">
        <v>61</v>
      </c>
    </row>
    <row r="27" spans="6:7" x14ac:dyDescent="0.3">
      <c r="F27" s="1"/>
      <c r="G27" s="1" t="s">
        <v>62</v>
      </c>
    </row>
    <row r="28" spans="6:7" x14ac:dyDescent="0.3">
      <c r="F28" s="1"/>
      <c r="G28" s="1" t="s">
        <v>63</v>
      </c>
    </row>
    <row r="29" spans="6:7" x14ac:dyDescent="0.3">
      <c r="F29" s="1"/>
      <c r="G29" s="1" t="s">
        <v>64</v>
      </c>
    </row>
    <row r="30" spans="6:7" x14ac:dyDescent="0.3">
      <c r="F30" s="1"/>
      <c r="G30" s="1" t="s">
        <v>65</v>
      </c>
    </row>
    <row r="31" spans="6:7" x14ac:dyDescent="0.3">
      <c r="F31" s="1"/>
      <c r="G31" s="1" t="s">
        <v>66</v>
      </c>
    </row>
    <row r="32" spans="6:7" x14ac:dyDescent="0.3">
      <c r="F32" s="1"/>
    </row>
    <row r="33" spans="1:25" x14ac:dyDescent="0.3">
      <c r="F33" s="1"/>
      <c r="G33" s="1" t="s">
        <v>221</v>
      </c>
    </row>
    <row r="34" spans="1:25" ht="12.75" customHeight="1" x14ac:dyDescent="0.3">
      <c r="A34" s="2"/>
    </row>
    <row r="35" spans="1:25" ht="86.25" customHeight="1" x14ac:dyDescent="0.3">
      <c r="A35" s="3" t="s">
        <v>0</v>
      </c>
      <c r="B35" s="6" t="s">
        <v>1</v>
      </c>
      <c r="C35" s="3" t="s">
        <v>21</v>
      </c>
      <c r="D35" s="3" t="s">
        <v>18</v>
      </c>
      <c r="E35" s="13" t="s">
        <v>2</v>
      </c>
      <c r="F35" s="3" t="s">
        <v>3</v>
      </c>
      <c r="G35" s="3" t="s">
        <v>4</v>
      </c>
      <c r="H35" s="3" t="s">
        <v>5</v>
      </c>
      <c r="I35" s="3" t="s">
        <v>222</v>
      </c>
      <c r="J35" s="3" t="s">
        <v>19</v>
      </c>
      <c r="K35" s="3" t="s">
        <v>223</v>
      </c>
      <c r="L35" s="3" t="s">
        <v>6</v>
      </c>
      <c r="M35" s="3" t="s">
        <v>7</v>
      </c>
      <c r="N35" s="3" t="s">
        <v>224</v>
      </c>
      <c r="O35" s="3" t="s">
        <v>8</v>
      </c>
      <c r="P35" s="3" t="s">
        <v>9</v>
      </c>
      <c r="Q35" s="3" t="s">
        <v>10</v>
      </c>
      <c r="R35" s="3" t="s">
        <v>11</v>
      </c>
      <c r="S35" s="3" t="s">
        <v>12</v>
      </c>
      <c r="T35" s="3" t="s">
        <v>13</v>
      </c>
      <c r="U35" s="3" t="s">
        <v>14</v>
      </c>
      <c r="V35" s="3" t="s">
        <v>15</v>
      </c>
      <c r="W35" s="19" t="s">
        <v>16</v>
      </c>
      <c r="X35" s="20" t="s">
        <v>17</v>
      </c>
      <c r="Y35" s="20" t="s">
        <v>20</v>
      </c>
    </row>
    <row r="36" spans="1:25" ht="13.8" x14ac:dyDescent="0.2">
      <c r="A36" s="18"/>
      <c r="B36" s="43"/>
      <c r="C36" s="44"/>
      <c r="D36" s="18"/>
      <c r="E36" s="29"/>
      <c r="F36" s="30"/>
      <c r="G36" s="30"/>
      <c r="I36" s="18" t="s">
        <v>23</v>
      </c>
      <c r="J36" s="18" t="s">
        <v>24</v>
      </c>
      <c r="K36" s="18" t="s">
        <v>24</v>
      </c>
      <c r="L36" s="18" t="s">
        <v>25</v>
      </c>
      <c r="M36" s="18" t="s">
        <v>26</v>
      </c>
      <c r="N36" s="18" t="s">
        <v>24</v>
      </c>
      <c r="O36" s="18" t="s">
        <v>26</v>
      </c>
      <c r="P36" s="18"/>
      <c r="Q36" s="18"/>
      <c r="R36" s="18"/>
      <c r="S36" s="31"/>
      <c r="T36" s="18"/>
      <c r="U36" s="32"/>
      <c r="V36" s="18"/>
      <c r="W36" s="33"/>
      <c r="X36" s="45"/>
      <c r="Y36" s="34"/>
    </row>
    <row r="37" spans="1:25" ht="12.75" customHeight="1" x14ac:dyDescent="0.3">
      <c r="A37" s="38" t="s">
        <v>114</v>
      </c>
      <c r="B37" s="38" t="s">
        <v>204</v>
      </c>
      <c r="C37" s="38" t="s">
        <v>166</v>
      </c>
      <c r="D37" s="39">
        <v>1580000</v>
      </c>
      <c r="E37" s="40">
        <v>790000</v>
      </c>
      <c r="F37" s="35">
        <v>55</v>
      </c>
      <c r="G37" s="35">
        <v>35</v>
      </c>
      <c r="H37" s="14">
        <f t="shared" ref="H37:H68" si="0">SUM(F37:G37)</f>
        <v>90</v>
      </c>
      <c r="I37" s="10">
        <v>27.4</v>
      </c>
      <c r="J37" s="10">
        <v>15</v>
      </c>
      <c r="K37" s="10">
        <v>13.6</v>
      </c>
      <c r="L37" s="10">
        <v>5</v>
      </c>
      <c r="M37" s="10">
        <v>10</v>
      </c>
      <c r="N37" s="10">
        <v>15</v>
      </c>
      <c r="O37" s="10">
        <v>10</v>
      </c>
      <c r="P37" s="23">
        <f t="shared" ref="P37:P68" si="1">SUM(I37:O37)</f>
        <v>96</v>
      </c>
      <c r="Q37" s="24">
        <v>790000</v>
      </c>
      <c r="R37" s="9" t="s">
        <v>218</v>
      </c>
      <c r="S37" s="35" t="s">
        <v>209</v>
      </c>
      <c r="T37" s="46" t="s">
        <v>209</v>
      </c>
      <c r="U37" s="37">
        <v>0.5</v>
      </c>
      <c r="V37" s="47">
        <v>0.8</v>
      </c>
      <c r="W37" s="41">
        <v>43465</v>
      </c>
      <c r="X37" s="41">
        <v>43465</v>
      </c>
      <c r="Y37" s="47">
        <f>Q37/(0.7*D37)</f>
        <v>0.7142857142857143</v>
      </c>
    </row>
    <row r="38" spans="1:25" ht="12.75" customHeight="1" x14ac:dyDescent="0.3">
      <c r="A38" s="38" t="s">
        <v>81</v>
      </c>
      <c r="B38" s="38" t="s">
        <v>180</v>
      </c>
      <c r="C38" s="38" t="s">
        <v>134</v>
      </c>
      <c r="D38" s="39">
        <v>921653</v>
      </c>
      <c r="E38" s="40">
        <v>350000</v>
      </c>
      <c r="F38" s="35">
        <v>56</v>
      </c>
      <c r="G38" s="35">
        <v>35</v>
      </c>
      <c r="H38" s="14">
        <f t="shared" si="0"/>
        <v>91</v>
      </c>
      <c r="I38" s="10">
        <v>25.4</v>
      </c>
      <c r="J38" s="10">
        <v>15</v>
      </c>
      <c r="K38" s="10">
        <v>13</v>
      </c>
      <c r="L38" s="10">
        <v>5</v>
      </c>
      <c r="M38" s="10">
        <v>9</v>
      </c>
      <c r="N38" s="10">
        <v>15</v>
      </c>
      <c r="O38" s="10">
        <v>10</v>
      </c>
      <c r="P38" s="11">
        <f t="shared" si="1"/>
        <v>92.4</v>
      </c>
      <c r="Q38" s="7">
        <v>350000</v>
      </c>
      <c r="R38" s="9" t="s">
        <v>218</v>
      </c>
      <c r="S38" s="35" t="s">
        <v>208</v>
      </c>
      <c r="T38" s="46" t="s">
        <v>209</v>
      </c>
      <c r="U38" s="37">
        <v>0.8</v>
      </c>
      <c r="V38" s="56">
        <v>0.8</v>
      </c>
      <c r="W38" s="41">
        <v>43251</v>
      </c>
      <c r="X38" s="41">
        <v>43251</v>
      </c>
      <c r="Y38" s="47">
        <f t="shared" ref="Y38:Y63" si="2">Q38/(0.7*D38)</f>
        <v>0.54250352356038556</v>
      </c>
    </row>
    <row r="39" spans="1:25" x14ac:dyDescent="0.3">
      <c r="A39" s="38" t="s">
        <v>115</v>
      </c>
      <c r="B39" s="38" t="s">
        <v>204</v>
      </c>
      <c r="C39" s="38" t="s">
        <v>167</v>
      </c>
      <c r="D39" s="39">
        <v>734600</v>
      </c>
      <c r="E39" s="40">
        <v>350000</v>
      </c>
      <c r="F39" s="35"/>
      <c r="G39" s="35">
        <v>35</v>
      </c>
      <c r="H39" s="14">
        <f t="shared" si="0"/>
        <v>35</v>
      </c>
      <c r="I39" s="10">
        <v>24.6</v>
      </c>
      <c r="J39" s="10">
        <v>15</v>
      </c>
      <c r="K39" s="10">
        <v>13</v>
      </c>
      <c r="L39" s="10">
        <v>5</v>
      </c>
      <c r="M39" s="10">
        <v>9.8000000000000007</v>
      </c>
      <c r="N39" s="10">
        <v>14.6</v>
      </c>
      <c r="O39" s="10">
        <v>10</v>
      </c>
      <c r="P39" s="23">
        <f t="shared" si="1"/>
        <v>92</v>
      </c>
      <c r="Q39" s="24">
        <v>300000</v>
      </c>
      <c r="R39" s="9" t="s">
        <v>218</v>
      </c>
      <c r="S39" s="35" t="s">
        <v>209</v>
      </c>
      <c r="T39" s="46" t="s">
        <v>209</v>
      </c>
      <c r="U39" s="37">
        <v>0.47639999999999999</v>
      </c>
      <c r="V39" s="56">
        <v>0.7</v>
      </c>
      <c r="W39" s="41">
        <v>43465</v>
      </c>
      <c r="X39" s="41">
        <v>43465</v>
      </c>
      <c r="Y39" s="47">
        <f t="shared" si="2"/>
        <v>0.58340787989576448</v>
      </c>
    </row>
    <row r="40" spans="1:25" ht="12.75" customHeight="1" x14ac:dyDescent="0.3">
      <c r="A40" s="38" t="s">
        <v>77</v>
      </c>
      <c r="B40" s="38" t="s">
        <v>177</v>
      </c>
      <c r="C40" s="38" t="s">
        <v>130</v>
      </c>
      <c r="D40" s="39">
        <v>299059</v>
      </c>
      <c r="E40" s="40">
        <v>149129</v>
      </c>
      <c r="F40" s="35"/>
      <c r="G40" s="35">
        <v>35</v>
      </c>
      <c r="H40" s="14">
        <f t="shared" si="0"/>
        <v>35</v>
      </c>
      <c r="I40" s="10">
        <v>26</v>
      </c>
      <c r="J40" s="10">
        <v>15</v>
      </c>
      <c r="K40" s="10">
        <v>13.6</v>
      </c>
      <c r="L40" s="10">
        <v>5</v>
      </c>
      <c r="M40" s="10">
        <v>10</v>
      </c>
      <c r="N40" s="10">
        <v>15</v>
      </c>
      <c r="O40" s="10">
        <v>7.2</v>
      </c>
      <c r="P40" s="11">
        <f t="shared" si="1"/>
        <v>91.8</v>
      </c>
      <c r="Q40" s="7">
        <v>140000</v>
      </c>
      <c r="R40" s="9" t="s">
        <v>218</v>
      </c>
      <c r="S40" s="35" t="s">
        <v>208</v>
      </c>
      <c r="T40" s="46" t="s">
        <v>209</v>
      </c>
      <c r="U40" s="37" t="s">
        <v>211</v>
      </c>
      <c r="V40" s="56">
        <v>0.8</v>
      </c>
      <c r="W40" s="41">
        <v>43100</v>
      </c>
      <c r="X40" s="41">
        <v>43100</v>
      </c>
      <c r="Y40" s="47">
        <f t="shared" si="2"/>
        <v>0.6687643575348009</v>
      </c>
    </row>
    <row r="41" spans="1:25" ht="12.75" customHeight="1" x14ac:dyDescent="0.3">
      <c r="A41" s="38" t="s">
        <v>98</v>
      </c>
      <c r="B41" s="38" t="s">
        <v>192</v>
      </c>
      <c r="C41" s="38" t="s">
        <v>150</v>
      </c>
      <c r="D41" s="39">
        <v>220000</v>
      </c>
      <c r="E41" s="40">
        <v>110000</v>
      </c>
      <c r="F41" s="35">
        <v>53</v>
      </c>
      <c r="G41" s="35">
        <v>35</v>
      </c>
      <c r="H41" s="14">
        <f t="shared" si="0"/>
        <v>88</v>
      </c>
      <c r="I41" s="10">
        <v>24.8</v>
      </c>
      <c r="J41" s="10">
        <v>14.8</v>
      </c>
      <c r="K41" s="10">
        <v>13</v>
      </c>
      <c r="L41" s="10">
        <v>5</v>
      </c>
      <c r="M41" s="10">
        <v>10</v>
      </c>
      <c r="N41" s="10">
        <v>14</v>
      </c>
      <c r="O41" s="10">
        <v>10</v>
      </c>
      <c r="P41" s="11">
        <f t="shared" si="1"/>
        <v>91.6</v>
      </c>
      <c r="Q41" s="24">
        <v>110000</v>
      </c>
      <c r="R41" s="9" t="s">
        <v>218</v>
      </c>
      <c r="S41" s="35" t="s">
        <v>208</v>
      </c>
      <c r="T41" s="46" t="s">
        <v>209</v>
      </c>
      <c r="U41" s="37" t="s">
        <v>215</v>
      </c>
      <c r="V41" s="56">
        <v>0.8</v>
      </c>
      <c r="W41" s="41">
        <v>43465</v>
      </c>
      <c r="X41" s="41">
        <v>43465</v>
      </c>
      <c r="Y41" s="47">
        <f t="shared" si="2"/>
        <v>0.7142857142857143</v>
      </c>
    </row>
    <row r="42" spans="1:25" ht="12.75" customHeight="1" x14ac:dyDescent="0.3">
      <c r="A42" s="48" t="s">
        <v>96</v>
      </c>
      <c r="B42" s="48" t="s">
        <v>190</v>
      </c>
      <c r="C42" s="38" t="s">
        <v>148</v>
      </c>
      <c r="D42" s="49">
        <v>955000</v>
      </c>
      <c r="E42" s="50">
        <v>350000</v>
      </c>
      <c r="F42" s="42"/>
      <c r="G42" s="35">
        <v>28</v>
      </c>
      <c r="H42" s="14">
        <f t="shared" si="0"/>
        <v>28</v>
      </c>
      <c r="I42" s="10">
        <v>25.2</v>
      </c>
      <c r="J42" s="10">
        <v>14</v>
      </c>
      <c r="K42" s="10">
        <v>13.6</v>
      </c>
      <c r="L42" s="10">
        <v>5</v>
      </c>
      <c r="M42" s="10">
        <v>9</v>
      </c>
      <c r="N42" s="10">
        <v>14</v>
      </c>
      <c r="O42" s="10">
        <v>10</v>
      </c>
      <c r="P42" s="11">
        <f t="shared" si="1"/>
        <v>90.800000000000011</v>
      </c>
      <c r="Q42" s="7">
        <v>350000</v>
      </c>
      <c r="R42" s="9" t="s">
        <v>218</v>
      </c>
      <c r="S42" s="42" t="s">
        <v>208</v>
      </c>
      <c r="T42" s="46" t="s">
        <v>209</v>
      </c>
      <c r="U42" s="51">
        <v>0.79</v>
      </c>
      <c r="V42" s="56">
        <v>0.8</v>
      </c>
      <c r="W42" s="52">
        <v>43373</v>
      </c>
      <c r="X42" s="52">
        <v>43373</v>
      </c>
      <c r="Y42" s="47">
        <f t="shared" si="2"/>
        <v>0.52356020942408377</v>
      </c>
    </row>
    <row r="43" spans="1:25" ht="12.75" customHeight="1" x14ac:dyDescent="0.3">
      <c r="A43" s="38" t="s">
        <v>100</v>
      </c>
      <c r="B43" s="38" t="s">
        <v>194</v>
      </c>
      <c r="C43" s="38" t="s">
        <v>152</v>
      </c>
      <c r="D43" s="39">
        <v>1035780</v>
      </c>
      <c r="E43" s="40">
        <v>350000</v>
      </c>
      <c r="F43" s="35">
        <v>55</v>
      </c>
      <c r="G43" s="35">
        <v>37</v>
      </c>
      <c r="H43" s="14">
        <f t="shared" si="0"/>
        <v>92</v>
      </c>
      <c r="I43" s="10">
        <v>26</v>
      </c>
      <c r="J43" s="10">
        <v>14</v>
      </c>
      <c r="K43" s="10">
        <v>12.8</v>
      </c>
      <c r="L43" s="10">
        <v>3</v>
      </c>
      <c r="M43" s="10">
        <v>10</v>
      </c>
      <c r="N43" s="10">
        <v>15</v>
      </c>
      <c r="O43" s="10">
        <v>10</v>
      </c>
      <c r="P43" s="11">
        <f t="shared" si="1"/>
        <v>90.8</v>
      </c>
      <c r="Q43" s="24">
        <v>350000</v>
      </c>
      <c r="R43" s="9" t="s">
        <v>218</v>
      </c>
      <c r="S43" s="35" t="s">
        <v>208</v>
      </c>
      <c r="T43" s="46" t="s">
        <v>209</v>
      </c>
      <c r="U43" s="37">
        <v>0.34</v>
      </c>
      <c r="V43" s="56">
        <v>0.6</v>
      </c>
      <c r="W43" s="41">
        <v>43405</v>
      </c>
      <c r="X43" s="46" t="s">
        <v>219</v>
      </c>
      <c r="Y43" s="47">
        <f t="shared" si="2"/>
        <v>0.48272799243082509</v>
      </c>
    </row>
    <row r="44" spans="1:25" ht="12.75" customHeight="1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27.2</v>
      </c>
      <c r="J44" s="10">
        <v>12.2</v>
      </c>
      <c r="K44" s="10">
        <v>13.2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90.6</v>
      </c>
      <c r="Q44" s="7">
        <v>295000</v>
      </c>
      <c r="R44" s="9" t="s">
        <v>218</v>
      </c>
      <c r="S44" s="42" t="s">
        <v>208</v>
      </c>
      <c r="T44" s="46" t="s">
        <v>209</v>
      </c>
      <c r="U44" s="51">
        <v>0.8</v>
      </c>
      <c r="V44" s="56">
        <v>0.8</v>
      </c>
      <c r="W44" s="52">
        <v>43190</v>
      </c>
      <c r="X44" s="52">
        <v>43190</v>
      </c>
      <c r="Y44" s="47">
        <f t="shared" si="2"/>
        <v>0.71207105262205084</v>
      </c>
    </row>
    <row r="45" spans="1:25" x14ac:dyDescent="0.3">
      <c r="A45" s="38" t="s">
        <v>104</v>
      </c>
      <c r="B45" s="38" t="s">
        <v>197</v>
      </c>
      <c r="C45" s="38" t="s">
        <v>156</v>
      </c>
      <c r="D45" s="39">
        <v>195000</v>
      </c>
      <c r="E45" s="40">
        <v>97500</v>
      </c>
      <c r="F45" s="35">
        <v>60</v>
      </c>
      <c r="G45" s="35">
        <v>27</v>
      </c>
      <c r="H45" s="14">
        <f t="shared" si="0"/>
        <v>87</v>
      </c>
      <c r="I45" s="10">
        <v>26.8</v>
      </c>
      <c r="J45" s="10">
        <v>12</v>
      </c>
      <c r="K45" s="10">
        <v>14</v>
      </c>
      <c r="L45" s="10">
        <v>5</v>
      </c>
      <c r="M45" s="10">
        <v>10</v>
      </c>
      <c r="N45" s="10">
        <v>12.2</v>
      </c>
      <c r="O45" s="10">
        <v>10</v>
      </c>
      <c r="P45" s="23">
        <f t="shared" si="1"/>
        <v>90</v>
      </c>
      <c r="Q45" s="24">
        <v>97000</v>
      </c>
      <c r="R45" s="9" t="s">
        <v>218</v>
      </c>
      <c r="S45" s="35" t="s">
        <v>208</v>
      </c>
      <c r="T45" s="46" t="s">
        <v>209</v>
      </c>
      <c r="U45" s="37">
        <v>0.85</v>
      </c>
      <c r="V45" s="56">
        <v>0.8</v>
      </c>
      <c r="W45" s="41">
        <v>43100</v>
      </c>
      <c r="X45" s="41">
        <v>43100</v>
      </c>
      <c r="Y45" s="47">
        <f t="shared" si="2"/>
        <v>0.71062271062271065</v>
      </c>
    </row>
    <row r="46" spans="1:25" ht="13.5" customHeight="1" x14ac:dyDescent="0.3">
      <c r="A46" s="38" t="s">
        <v>112</v>
      </c>
      <c r="B46" s="38" t="s">
        <v>202</v>
      </c>
      <c r="C46" s="38" t="s">
        <v>164</v>
      </c>
      <c r="D46" s="39">
        <v>2205300</v>
      </c>
      <c r="E46" s="40">
        <v>850000</v>
      </c>
      <c r="F46" s="35">
        <v>50</v>
      </c>
      <c r="G46" s="35"/>
      <c r="H46" s="14">
        <f t="shared" si="0"/>
        <v>50</v>
      </c>
      <c r="I46" s="10">
        <v>29</v>
      </c>
      <c r="J46" s="10">
        <v>10.6</v>
      </c>
      <c r="K46" s="10">
        <v>14.2</v>
      </c>
      <c r="L46" s="10">
        <v>4.4000000000000004</v>
      </c>
      <c r="M46" s="10">
        <v>9</v>
      </c>
      <c r="N46" s="10">
        <v>15</v>
      </c>
      <c r="O46" s="10">
        <v>7.8</v>
      </c>
      <c r="P46" s="23">
        <f t="shared" si="1"/>
        <v>89.999999999999986</v>
      </c>
      <c r="Q46" s="24">
        <v>800000</v>
      </c>
      <c r="R46" s="9" t="s">
        <v>218</v>
      </c>
      <c r="S46" s="35" t="s">
        <v>208</v>
      </c>
      <c r="T46" s="46" t="s">
        <v>209</v>
      </c>
      <c r="U46" s="37">
        <v>0.9</v>
      </c>
      <c r="V46" s="56">
        <v>0.9</v>
      </c>
      <c r="W46" s="41">
        <v>43343</v>
      </c>
      <c r="X46" s="41">
        <v>43343</v>
      </c>
      <c r="Y46" s="47">
        <f t="shared" si="2"/>
        <v>0.51823205135679629</v>
      </c>
    </row>
    <row r="47" spans="1:25" ht="12.75" customHeight="1" x14ac:dyDescent="0.3">
      <c r="A47" s="38" t="s">
        <v>105</v>
      </c>
      <c r="B47" s="38" t="s">
        <v>198</v>
      </c>
      <c r="C47" s="38" t="s">
        <v>157</v>
      </c>
      <c r="D47" s="39">
        <v>6027975</v>
      </c>
      <c r="E47" s="40">
        <v>850000</v>
      </c>
      <c r="F47" s="35">
        <v>51</v>
      </c>
      <c r="G47" s="35">
        <v>32</v>
      </c>
      <c r="H47" s="14">
        <f t="shared" si="0"/>
        <v>83</v>
      </c>
      <c r="I47" s="10">
        <v>28.6</v>
      </c>
      <c r="J47" s="10">
        <v>12</v>
      </c>
      <c r="K47" s="10">
        <v>14.8</v>
      </c>
      <c r="L47" s="10">
        <v>5</v>
      </c>
      <c r="M47" s="10">
        <v>7.4</v>
      </c>
      <c r="N47" s="10">
        <v>14</v>
      </c>
      <c r="O47" s="10">
        <v>8</v>
      </c>
      <c r="P47" s="23">
        <f t="shared" si="1"/>
        <v>89.800000000000011</v>
      </c>
      <c r="Q47" s="24">
        <v>800000</v>
      </c>
      <c r="R47" s="9" t="s">
        <v>218</v>
      </c>
      <c r="S47" s="35" t="s">
        <v>208</v>
      </c>
      <c r="T47" s="46" t="s">
        <v>209</v>
      </c>
      <c r="U47" s="37">
        <v>0.89</v>
      </c>
      <c r="V47" s="56">
        <v>0.9</v>
      </c>
      <c r="W47" s="41">
        <v>43342</v>
      </c>
      <c r="X47" s="41">
        <v>43343</v>
      </c>
      <c r="Y47" s="47">
        <f t="shared" si="2"/>
        <v>0.18959221676552124</v>
      </c>
    </row>
    <row r="48" spans="1:25" ht="12.75" customHeight="1" x14ac:dyDescent="0.3">
      <c r="A48" s="38" t="s">
        <v>118</v>
      </c>
      <c r="B48" s="38" t="s">
        <v>206</v>
      </c>
      <c r="C48" s="38" t="s">
        <v>170</v>
      </c>
      <c r="D48" s="39">
        <v>196000</v>
      </c>
      <c r="E48" s="40">
        <v>98000</v>
      </c>
      <c r="F48" s="35">
        <v>55</v>
      </c>
      <c r="G48" s="35"/>
      <c r="H48" s="14">
        <f t="shared" si="0"/>
        <v>55</v>
      </c>
      <c r="I48" s="10">
        <v>28.2</v>
      </c>
      <c r="J48" s="10">
        <v>10</v>
      </c>
      <c r="K48" s="10">
        <v>14.4</v>
      </c>
      <c r="L48" s="10">
        <v>5</v>
      </c>
      <c r="M48" s="10">
        <v>10</v>
      </c>
      <c r="N48" s="10">
        <v>14</v>
      </c>
      <c r="O48" s="10">
        <v>8.1999999999999993</v>
      </c>
      <c r="P48" s="23">
        <f t="shared" si="1"/>
        <v>89.8</v>
      </c>
      <c r="Q48" s="24">
        <v>98000</v>
      </c>
      <c r="R48" s="9" t="s">
        <v>218</v>
      </c>
      <c r="S48" s="35" t="s">
        <v>209</v>
      </c>
      <c r="T48" s="46" t="s">
        <v>209</v>
      </c>
      <c r="U48" s="37">
        <v>0.5</v>
      </c>
      <c r="V48" s="56">
        <v>0.8</v>
      </c>
      <c r="W48" s="41">
        <v>43069</v>
      </c>
      <c r="X48" s="46" t="s">
        <v>220</v>
      </c>
      <c r="Y48" s="47">
        <f t="shared" si="2"/>
        <v>0.7142857142857143</v>
      </c>
    </row>
    <row r="49" spans="1:25" ht="12.75" customHeight="1" x14ac:dyDescent="0.3">
      <c r="A49" s="38" t="s">
        <v>113</v>
      </c>
      <c r="B49" s="38" t="s">
        <v>203</v>
      </c>
      <c r="C49" s="38" t="s">
        <v>165</v>
      </c>
      <c r="D49" s="39">
        <v>2875154</v>
      </c>
      <c r="E49" s="40">
        <v>850000</v>
      </c>
      <c r="F49" s="35"/>
      <c r="G49" s="35">
        <v>23</v>
      </c>
      <c r="H49" s="14">
        <f t="shared" si="0"/>
        <v>23</v>
      </c>
      <c r="I49" s="10">
        <v>29</v>
      </c>
      <c r="J49" s="10">
        <v>11.6</v>
      </c>
      <c r="K49" s="10">
        <v>14.6</v>
      </c>
      <c r="L49" s="10">
        <v>4.4000000000000004</v>
      </c>
      <c r="M49" s="10">
        <v>8.8000000000000007</v>
      </c>
      <c r="N49" s="10">
        <v>13.2</v>
      </c>
      <c r="O49" s="10">
        <v>7.8</v>
      </c>
      <c r="P49" s="23">
        <f t="shared" si="1"/>
        <v>89.4</v>
      </c>
      <c r="Q49" s="24">
        <v>750000</v>
      </c>
      <c r="R49" s="9" t="s">
        <v>218</v>
      </c>
      <c r="S49" s="35" t="s">
        <v>208</v>
      </c>
      <c r="T49" s="46" t="s">
        <v>209</v>
      </c>
      <c r="U49" s="37" t="s">
        <v>216</v>
      </c>
      <c r="V49" s="56">
        <v>0.9</v>
      </c>
      <c r="W49" s="41">
        <v>43281</v>
      </c>
      <c r="X49" s="41">
        <v>43281</v>
      </c>
      <c r="Y49" s="47">
        <f t="shared" si="2"/>
        <v>0.37265084632982148</v>
      </c>
    </row>
    <row r="50" spans="1:25" ht="12.75" customHeight="1" x14ac:dyDescent="0.3">
      <c r="A50" s="38" t="s">
        <v>116</v>
      </c>
      <c r="B50" s="38" t="s">
        <v>201</v>
      </c>
      <c r="C50" s="38" t="s">
        <v>168</v>
      </c>
      <c r="D50" s="39">
        <v>2688466</v>
      </c>
      <c r="E50" s="40">
        <v>850000</v>
      </c>
      <c r="F50" s="35">
        <v>24</v>
      </c>
      <c r="G50" s="35">
        <v>35</v>
      </c>
      <c r="H50" s="14">
        <f t="shared" si="0"/>
        <v>59</v>
      </c>
      <c r="I50" s="10">
        <v>28</v>
      </c>
      <c r="J50" s="10">
        <v>12.2</v>
      </c>
      <c r="K50" s="10">
        <v>13.8</v>
      </c>
      <c r="L50" s="10">
        <v>4.2</v>
      </c>
      <c r="M50" s="10">
        <v>10</v>
      </c>
      <c r="N50" s="10">
        <v>12.6</v>
      </c>
      <c r="O50" s="10">
        <v>8.6</v>
      </c>
      <c r="P50" s="23">
        <f t="shared" si="1"/>
        <v>89.399999999999991</v>
      </c>
      <c r="Q50" s="24">
        <v>700000</v>
      </c>
      <c r="R50" s="9" t="s">
        <v>218</v>
      </c>
      <c r="S50" s="35" t="s">
        <v>208</v>
      </c>
      <c r="T50" s="46" t="s">
        <v>209</v>
      </c>
      <c r="U50" s="37">
        <v>0.6</v>
      </c>
      <c r="V50" s="56">
        <v>0.7</v>
      </c>
      <c r="W50" s="41">
        <v>43434</v>
      </c>
      <c r="X50" s="41">
        <v>43434</v>
      </c>
      <c r="Y50" s="47">
        <f t="shared" si="2"/>
        <v>0.37195932550383753</v>
      </c>
    </row>
    <row r="51" spans="1:25" ht="12.75" customHeight="1" x14ac:dyDescent="0.3">
      <c r="A51" s="38" t="s">
        <v>107</v>
      </c>
      <c r="B51" s="38" t="s">
        <v>199</v>
      </c>
      <c r="C51" s="38" t="s">
        <v>159</v>
      </c>
      <c r="D51" s="39">
        <v>1700000</v>
      </c>
      <c r="E51" s="40">
        <v>850000</v>
      </c>
      <c r="F51" s="35">
        <v>49</v>
      </c>
      <c r="G51" s="35">
        <v>30</v>
      </c>
      <c r="H51" s="14">
        <f t="shared" si="0"/>
        <v>79</v>
      </c>
      <c r="I51" s="10">
        <v>28.2</v>
      </c>
      <c r="J51" s="10">
        <v>10.6</v>
      </c>
      <c r="K51" s="10">
        <v>13.4</v>
      </c>
      <c r="L51" s="10">
        <v>5</v>
      </c>
      <c r="M51" s="10">
        <v>10</v>
      </c>
      <c r="N51" s="10">
        <v>14</v>
      </c>
      <c r="O51" s="10">
        <v>8</v>
      </c>
      <c r="P51" s="23">
        <f t="shared" si="1"/>
        <v>89.199999999999989</v>
      </c>
      <c r="Q51" s="24">
        <v>850000</v>
      </c>
      <c r="R51" s="9" t="s">
        <v>218</v>
      </c>
      <c r="S51" s="35" t="s">
        <v>208</v>
      </c>
      <c r="T51" s="46" t="s">
        <v>209</v>
      </c>
      <c r="U51" s="37">
        <v>0.9</v>
      </c>
      <c r="V51" s="56">
        <v>0.9</v>
      </c>
      <c r="W51" s="41">
        <v>43100</v>
      </c>
      <c r="X51" s="41">
        <v>43100</v>
      </c>
      <c r="Y51" s="47">
        <f t="shared" si="2"/>
        <v>0.7142857142857143</v>
      </c>
    </row>
    <row r="52" spans="1:25" ht="12.75" customHeight="1" x14ac:dyDescent="0.3">
      <c r="A52" s="38" t="s">
        <v>108</v>
      </c>
      <c r="B52" s="38" t="s">
        <v>199</v>
      </c>
      <c r="C52" s="38" t="s">
        <v>160</v>
      </c>
      <c r="D52" s="39">
        <v>300000</v>
      </c>
      <c r="E52" s="40">
        <v>150000</v>
      </c>
      <c r="F52" s="35"/>
      <c r="G52" s="35">
        <v>36</v>
      </c>
      <c r="H52" s="14">
        <f t="shared" si="0"/>
        <v>36</v>
      </c>
      <c r="I52" s="10">
        <v>28.2</v>
      </c>
      <c r="J52" s="10">
        <v>10.6</v>
      </c>
      <c r="K52" s="10">
        <v>13.2</v>
      </c>
      <c r="L52" s="10">
        <v>5</v>
      </c>
      <c r="M52" s="10">
        <v>10</v>
      </c>
      <c r="N52" s="10">
        <v>14</v>
      </c>
      <c r="O52" s="10">
        <v>8</v>
      </c>
      <c r="P52" s="23">
        <f t="shared" si="1"/>
        <v>89</v>
      </c>
      <c r="Q52" s="24">
        <v>150000</v>
      </c>
      <c r="R52" s="9" t="s">
        <v>218</v>
      </c>
      <c r="S52" s="35" t="s">
        <v>208</v>
      </c>
      <c r="T52" s="46" t="s">
        <v>209</v>
      </c>
      <c r="U52" s="37">
        <v>0.8</v>
      </c>
      <c r="V52" s="56">
        <v>0.8</v>
      </c>
      <c r="W52" s="41">
        <v>43100</v>
      </c>
      <c r="X52" s="41">
        <v>43100</v>
      </c>
      <c r="Y52" s="47">
        <f t="shared" si="2"/>
        <v>0.7142857142857143</v>
      </c>
    </row>
    <row r="53" spans="1:25" ht="12.75" customHeight="1" x14ac:dyDescent="0.3">
      <c r="A53" s="38" t="s">
        <v>67</v>
      </c>
      <c r="B53" s="38" t="s">
        <v>32</v>
      </c>
      <c r="C53" s="38" t="s">
        <v>120</v>
      </c>
      <c r="D53" s="39">
        <v>3436009</v>
      </c>
      <c r="E53" s="40">
        <v>536009</v>
      </c>
      <c r="F53" s="35">
        <v>45</v>
      </c>
      <c r="G53" s="35">
        <v>35</v>
      </c>
      <c r="H53" s="14">
        <f t="shared" si="0"/>
        <v>80</v>
      </c>
      <c r="I53" s="10">
        <v>23.4</v>
      </c>
      <c r="J53" s="10">
        <v>12.4</v>
      </c>
      <c r="K53" s="10">
        <v>12</v>
      </c>
      <c r="L53" s="10">
        <v>4.8</v>
      </c>
      <c r="M53" s="10">
        <v>10</v>
      </c>
      <c r="N53" s="10">
        <v>10.4</v>
      </c>
      <c r="O53" s="10">
        <v>10</v>
      </c>
      <c r="P53" s="11">
        <f t="shared" si="1"/>
        <v>83</v>
      </c>
      <c r="Q53" s="17">
        <v>200000</v>
      </c>
      <c r="R53" s="9" t="s">
        <v>218</v>
      </c>
      <c r="S53" s="35" t="s">
        <v>208</v>
      </c>
      <c r="T53" s="46" t="s">
        <v>209</v>
      </c>
      <c r="U53" s="37">
        <v>0.16</v>
      </c>
      <c r="V53" s="56">
        <v>0.55000000000000004</v>
      </c>
      <c r="W53" s="41">
        <v>43190</v>
      </c>
      <c r="X53" s="41">
        <v>43190</v>
      </c>
      <c r="Y53" s="47">
        <f t="shared" si="2"/>
        <v>8.3152950331121286E-2</v>
      </c>
    </row>
    <row r="54" spans="1:25" ht="12.75" customHeight="1" x14ac:dyDescent="0.3">
      <c r="A54" s="38" t="s">
        <v>117</v>
      </c>
      <c r="B54" s="38" t="s">
        <v>205</v>
      </c>
      <c r="C54" s="38" t="s">
        <v>169</v>
      </c>
      <c r="D54" s="39">
        <v>290000</v>
      </c>
      <c r="E54" s="40">
        <v>100000</v>
      </c>
      <c r="F54" s="35"/>
      <c r="G54" s="35">
        <v>39</v>
      </c>
      <c r="H54" s="14">
        <f t="shared" si="0"/>
        <v>39</v>
      </c>
      <c r="I54" s="10">
        <v>23</v>
      </c>
      <c r="J54" s="10">
        <v>12</v>
      </c>
      <c r="K54" s="10">
        <v>13.4</v>
      </c>
      <c r="L54" s="10">
        <v>4</v>
      </c>
      <c r="M54" s="10">
        <v>7</v>
      </c>
      <c r="N54" s="10">
        <v>13</v>
      </c>
      <c r="O54" s="10">
        <v>9</v>
      </c>
      <c r="P54" s="23">
        <f t="shared" si="1"/>
        <v>81.400000000000006</v>
      </c>
      <c r="Q54" s="24">
        <v>90000</v>
      </c>
      <c r="R54" s="9" t="s">
        <v>218</v>
      </c>
      <c r="S54" s="35" t="s">
        <v>208</v>
      </c>
      <c r="T54" s="46" t="s">
        <v>209</v>
      </c>
      <c r="U54" s="37">
        <v>0.34499999999999997</v>
      </c>
      <c r="V54" s="56">
        <v>0.55000000000000004</v>
      </c>
      <c r="W54" s="41">
        <v>43131</v>
      </c>
      <c r="X54" s="41">
        <v>43131</v>
      </c>
      <c r="Y54" s="47">
        <f t="shared" si="2"/>
        <v>0.44334975369458129</v>
      </c>
    </row>
    <row r="55" spans="1:25" ht="12.75" customHeight="1" x14ac:dyDescent="0.3">
      <c r="A55" s="38" t="s">
        <v>86</v>
      </c>
      <c r="B55" s="38" t="s">
        <v>28</v>
      </c>
      <c r="C55" s="38" t="s">
        <v>33</v>
      </c>
      <c r="D55" s="39">
        <v>313600</v>
      </c>
      <c r="E55" s="40">
        <v>156800</v>
      </c>
      <c r="F55" s="35">
        <v>50</v>
      </c>
      <c r="G55" s="35">
        <v>34</v>
      </c>
      <c r="H55" s="14">
        <f t="shared" si="0"/>
        <v>84</v>
      </c>
      <c r="I55" s="10">
        <v>22.4</v>
      </c>
      <c r="J55" s="10">
        <v>10.199999999999999</v>
      </c>
      <c r="K55" s="10">
        <v>11.8</v>
      </c>
      <c r="L55" s="10">
        <v>5</v>
      </c>
      <c r="M55" s="10">
        <v>10</v>
      </c>
      <c r="N55" s="10">
        <v>13</v>
      </c>
      <c r="O55" s="10">
        <v>7.2</v>
      </c>
      <c r="P55" s="11">
        <f t="shared" si="1"/>
        <v>79.599999999999994</v>
      </c>
      <c r="Q55" s="7">
        <v>90000</v>
      </c>
      <c r="R55" s="9" t="s">
        <v>218</v>
      </c>
      <c r="S55" s="35" t="s">
        <v>209</v>
      </c>
      <c r="T55" s="46" t="s">
        <v>209</v>
      </c>
      <c r="U55" s="37">
        <v>0.9</v>
      </c>
      <c r="V55" s="56">
        <v>0.9</v>
      </c>
      <c r="W55" s="41">
        <v>43131</v>
      </c>
      <c r="X55" s="41">
        <v>43131</v>
      </c>
      <c r="Y55" s="47">
        <f t="shared" si="2"/>
        <v>0.4099854227405248</v>
      </c>
    </row>
    <row r="56" spans="1:25" ht="12.75" customHeight="1" x14ac:dyDescent="0.3">
      <c r="A56" s="38" t="s">
        <v>80</v>
      </c>
      <c r="B56" s="38" t="s">
        <v>179</v>
      </c>
      <c r="C56" s="38" t="s">
        <v>133</v>
      </c>
      <c r="D56" s="39">
        <v>2022916</v>
      </c>
      <c r="E56" s="40">
        <v>850000</v>
      </c>
      <c r="F56" s="35">
        <v>50</v>
      </c>
      <c r="G56" s="35">
        <v>25</v>
      </c>
      <c r="H56" s="14">
        <f t="shared" si="0"/>
        <v>75</v>
      </c>
      <c r="I56" s="10">
        <v>20.6</v>
      </c>
      <c r="J56" s="10">
        <v>11.8</v>
      </c>
      <c r="K56" s="10">
        <v>11.4</v>
      </c>
      <c r="L56" s="10">
        <v>4</v>
      </c>
      <c r="M56" s="10">
        <v>7.2</v>
      </c>
      <c r="N56" s="10">
        <v>15</v>
      </c>
      <c r="O56" s="10">
        <v>8</v>
      </c>
      <c r="P56" s="11">
        <f t="shared" si="1"/>
        <v>78</v>
      </c>
      <c r="Q56" s="7">
        <v>400000</v>
      </c>
      <c r="R56" s="9" t="s">
        <v>218</v>
      </c>
      <c r="S56" s="35" t="s">
        <v>208</v>
      </c>
      <c r="T56" s="46" t="s">
        <v>209</v>
      </c>
      <c r="U56" s="37">
        <v>0.9</v>
      </c>
      <c r="V56" s="56">
        <v>0.9</v>
      </c>
      <c r="W56" s="41">
        <v>43465</v>
      </c>
      <c r="X56" s="41">
        <v>43465</v>
      </c>
      <c r="Y56" s="47">
        <f t="shared" si="2"/>
        <v>0.2824776567235473</v>
      </c>
    </row>
    <row r="57" spans="1:25" ht="12.75" customHeight="1" x14ac:dyDescent="0.3">
      <c r="A57" s="38" t="s">
        <v>83</v>
      </c>
      <c r="B57" s="53" t="s">
        <v>181</v>
      </c>
      <c r="C57" s="38" t="s">
        <v>136</v>
      </c>
      <c r="D57" s="39">
        <v>1883017</v>
      </c>
      <c r="E57" s="40">
        <v>850000</v>
      </c>
      <c r="F57" s="35">
        <v>34</v>
      </c>
      <c r="G57" s="35"/>
      <c r="H57" s="14">
        <f t="shared" si="0"/>
        <v>34</v>
      </c>
      <c r="I57" s="10">
        <v>20.399999999999999</v>
      </c>
      <c r="J57" s="10">
        <v>10.199999999999999</v>
      </c>
      <c r="K57" s="10">
        <v>12.4</v>
      </c>
      <c r="L57" s="10">
        <v>4</v>
      </c>
      <c r="M57" s="10">
        <v>8</v>
      </c>
      <c r="N57" s="10">
        <v>15</v>
      </c>
      <c r="O57" s="10">
        <v>8</v>
      </c>
      <c r="P57" s="11">
        <f t="shared" si="1"/>
        <v>78</v>
      </c>
      <c r="Q57" s="7">
        <v>500000</v>
      </c>
      <c r="R57" s="9" t="s">
        <v>218</v>
      </c>
      <c r="S57" s="35" t="s">
        <v>208</v>
      </c>
      <c r="T57" s="46" t="s">
        <v>209</v>
      </c>
      <c r="U57" s="37" t="s">
        <v>213</v>
      </c>
      <c r="V57" s="56">
        <v>0.9</v>
      </c>
      <c r="W57" s="41">
        <v>43404</v>
      </c>
      <c r="X57" s="41">
        <v>43404</v>
      </c>
      <c r="Y57" s="47">
        <f t="shared" si="2"/>
        <v>0.3793304650386663</v>
      </c>
    </row>
    <row r="58" spans="1:25" ht="12.75" customHeight="1" x14ac:dyDescent="0.3">
      <c r="A58" s="38" t="s">
        <v>110</v>
      </c>
      <c r="B58" s="38" t="s">
        <v>27</v>
      </c>
      <c r="C58" s="38" t="s">
        <v>162</v>
      </c>
      <c r="D58" s="39">
        <v>799156</v>
      </c>
      <c r="E58" s="40">
        <v>395000</v>
      </c>
      <c r="F58" s="35"/>
      <c r="G58" s="35">
        <v>35</v>
      </c>
      <c r="H58" s="14">
        <f t="shared" si="0"/>
        <v>35</v>
      </c>
      <c r="I58" s="10">
        <v>19</v>
      </c>
      <c r="J58" s="10">
        <v>13</v>
      </c>
      <c r="K58" s="10">
        <v>11.4</v>
      </c>
      <c r="L58" s="10">
        <v>4.8</v>
      </c>
      <c r="M58" s="10">
        <v>6.8</v>
      </c>
      <c r="N58" s="10">
        <v>12</v>
      </c>
      <c r="O58" s="10">
        <v>9.8000000000000007</v>
      </c>
      <c r="P58" s="23">
        <f t="shared" si="1"/>
        <v>76.8</v>
      </c>
      <c r="Q58" s="24">
        <v>90000</v>
      </c>
      <c r="R58" s="9" t="s">
        <v>218</v>
      </c>
      <c r="S58" s="35" t="s">
        <v>209</v>
      </c>
      <c r="T58" s="46" t="s">
        <v>209</v>
      </c>
      <c r="U58" s="37">
        <v>0.85</v>
      </c>
      <c r="V58" s="56">
        <v>0.9</v>
      </c>
      <c r="W58" s="41">
        <v>43281</v>
      </c>
      <c r="X58" s="41">
        <v>43281</v>
      </c>
      <c r="Y58" s="47">
        <f t="shared" si="2"/>
        <v>0.16088401835364882</v>
      </c>
    </row>
    <row r="59" spans="1:25" ht="12.75" customHeight="1" x14ac:dyDescent="0.3">
      <c r="A59" s="38" t="s">
        <v>68</v>
      </c>
      <c r="B59" s="38" t="s">
        <v>172</v>
      </c>
      <c r="C59" s="38" t="s">
        <v>121</v>
      </c>
      <c r="D59" s="39">
        <v>273500</v>
      </c>
      <c r="E59" s="40">
        <v>135750</v>
      </c>
      <c r="F59" s="35">
        <v>60</v>
      </c>
      <c r="G59" s="35"/>
      <c r="H59" s="14">
        <f t="shared" si="0"/>
        <v>60</v>
      </c>
      <c r="I59" s="10">
        <v>20</v>
      </c>
      <c r="J59" s="10">
        <v>10</v>
      </c>
      <c r="K59" s="10">
        <v>13.6</v>
      </c>
      <c r="L59" s="10">
        <v>4</v>
      </c>
      <c r="M59" s="10">
        <v>8</v>
      </c>
      <c r="N59" s="10">
        <v>12.8</v>
      </c>
      <c r="O59" s="10">
        <v>8</v>
      </c>
      <c r="P59" s="11">
        <f t="shared" si="1"/>
        <v>76.400000000000006</v>
      </c>
      <c r="Q59" s="7">
        <v>100000</v>
      </c>
      <c r="R59" s="9" t="s">
        <v>218</v>
      </c>
      <c r="S59" s="35" t="s">
        <v>208</v>
      </c>
      <c r="T59" s="46" t="s">
        <v>209</v>
      </c>
      <c r="U59" s="37">
        <v>0.5</v>
      </c>
      <c r="V59" s="56">
        <v>0.6</v>
      </c>
      <c r="W59" s="41">
        <v>43100</v>
      </c>
      <c r="X59" s="41">
        <v>43100</v>
      </c>
      <c r="Y59" s="47">
        <f t="shared" si="2"/>
        <v>0.52232958997127188</v>
      </c>
    </row>
    <row r="60" spans="1:25" ht="12.75" customHeight="1" x14ac:dyDescent="0.3">
      <c r="A60" s="38" t="s">
        <v>87</v>
      </c>
      <c r="B60" s="38" t="s">
        <v>183</v>
      </c>
      <c r="C60" s="38" t="s">
        <v>139</v>
      </c>
      <c r="D60" s="39">
        <v>2251078</v>
      </c>
      <c r="E60" s="40">
        <v>900431</v>
      </c>
      <c r="F60" s="35">
        <v>50</v>
      </c>
      <c r="G60" s="35">
        <v>35</v>
      </c>
      <c r="H60" s="14">
        <f t="shared" si="0"/>
        <v>85</v>
      </c>
      <c r="I60" s="10">
        <v>21.4</v>
      </c>
      <c r="J60" s="10">
        <v>10.199999999999999</v>
      </c>
      <c r="K60" s="10">
        <v>12.2</v>
      </c>
      <c r="L60" s="10">
        <v>4</v>
      </c>
      <c r="M60" s="10">
        <v>8.1999999999999993</v>
      </c>
      <c r="N60" s="10">
        <v>13</v>
      </c>
      <c r="O60" s="10">
        <v>7</v>
      </c>
      <c r="P60" s="11">
        <f t="shared" si="1"/>
        <v>76</v>
      </c>
      <c r="Q60" s="7">
        <v>300000</v>
      </c>
      <c r="R60" s="9" t="s">
        <v>218</v>
      </c>
      <c r="S60" s="35" t="s">
        <v>208</v>
      </c>
      <c r="T60" s="46" t="s">
        <v>209</v>
      </c>
      <c r="U60" s="37">
        <v>0.9</v>
      </c>
      <c r="V60" s="56">
        <v>0.9</v>
      </c>
      <c r="W60" s="41">
        <v>43373</v>
      </c>
      <c r="X60" s="41">
        <v>43373</v>
      </c>
      <c r="Y60" s="47">
        <f t="shared" si="2"/>
        <v>0.19038497491931805</v>
      </c>
    </row>
    <row r="61" spans="1:25" ht="12.75" customHeight="1" x14ac:dyDescent="0.3">
      <c r="A61" s="38" t="s">
        <v>102</v>
      </c>
      <c r="B61" s="38" t="s">
        <v>196</v>
      </c>
      <c r="C61" s="38" t="s">
        <v>154</v>
      </c>
      <c r="D61" s="39">
        <v>2027268</v>
      </c>
      <c r="E61" s="40">
        <v>850000</v>
      </c>
      <c r="F61" s="35">
        <v>40</v>
      </c>
      <c r="G61" s="35">
        <v>34</v>
      </c>
      <c r="H61" s="14">
        <f t="shared" si="0"/>
        <v>74</v>
      </c>
      <c r="I61" s="10">
        <v>24</v>
      </c>
      <c r="J61" s="10">
        <v>10</v>
      </c>
      <c r="K61" s="10">
        <v>12.4</v>
      </c>
      <c r="L61" s="10">
        <v>4</v>
      </c>
      <c r="M61" s="10">
        <v>8.4</v>
      </c>
      <c r="N61" s="10">
        <v>10</v>
      </c>
      <c r="O61" s="10">
        <v>7.2</v>
      </c>
      <c r="P61" s="23">
        <f t="shared" si="1"/>
        <v>76</v>
      </c>
      <c r="Q61" s="24">
        <v>500000</v>
      </c>
      <c r="R61" s="9" t="s">
        <v>218</v>
      </c>
      <c r="S61" s="35" t="s">
        <v>208</v>
      </c>
      <c r="T61" s="46" t="s">
        <v>209</v>
      </c>
      <c r="U61" s="37">
        <v>0.9</v>
      </c>
      <c r="V61" s="56">
        <v>0.9</v>
      </c>
      <c r="W61" s="41">
        <v>43465</v>
      </c>
      <c r="X61" s="41">
        <v>43465</v>
      </c>
      <c r="Y61" s="47">
        <f t="shared" si="2"/>
        <v>0.35233906631274914</v>
      </c>
    </row>
    <row r="62" spans="1:25" ht="12.75" customHeight="1" x14ac:dyDescent="0.3">
      <c r="A62" s="38" t="s">
        <v>90</v>
      </c>
      <c r="B62" s="38" t="s">
        <v>185</v>
      </c>
      <c r="C62" s="38" t="s">
        <v>142</v>
      </c>
      <c r="D62" s="39">
        <v>1374512</v>
      </c>
      <c r="E62" s="40">
        <v>687256</v>
      </c>
      <c r="F62" s="35">
        <v>28</v>
      </c>
      <c r="G62" s="35">
        <v>35</v>
      </c>
      <c r="H62" s="14">
        <f t="shared" si="0"/>
        <v>63</v>
      </c>
      <c r="I62" s="10">
        <v>23</v>
      </c>
      <c r="J62" s="10">
        <v>10.199999999999999</v>
      </c>
      <c r="K62" s="10">
        <v>13</v>
      </c>
      <c r="L62" s="10">
        <v>3.8</v>
      </c>
      <c r="M62" s="10">
        <v>8</v>
      </c>
      <c r="N62" s="10">
        <v>10.199999999999999</v>
      </c>
      <c r="O62" s="10">
        <v>7.2</v>
      </c>
      <c r="P62" s="11">
        <f t="shared" si="1"/>
        <v>75.400000000000006</v>
      </c>
      <c r="Q62" s="7">
        <v>400000</v>
      </c>
      <c r="R62" s="9" t="s">
        <v>218</v>
      </c>
      <c r="S62" s="35" t="s">
        <v>208</v>
      </c>
      <c r="T62" s="46" t="s">
        <v>209</v>
      </c>
      <c r="U62" s="37">
        <v>0.9</v>
      </c>
      <c r="V62" s="56">
        <v>0.9</v>
      </c>
      <c r="W62" s="41">
        <v>43070</v>
      </c>
      <c r="X62" s="41">
        <v>43100</v>
      </c>
      <c r="Y62" s="47">
        <f t="shared" si="2"/>
        <v>0.41573196263733708</v>
      </c>
    </row>
    <row r="63" spans="1:25" ht="12.75" customHeight="1" x14ac:dyDescent="0.3">
      <c r="A63" s="38" t="s">
        <v>74</v>
      </c>
      <c r="B63" s="38" t="s">
        <v>175</v>
      </c>
      <c r="C63" s="38" t="s">
        <v>127</v>
      </c>
      <c r="D63" s="39">
        <v>1381074</v>
      </c>
      <c r="E63" s="40">
        <v>690537</v>
      </c>
      <c r="F63" s="35"/>
      <c r="G63" s="35">
        <v>40</v>
      </c>
      <c r="H63" s="14">
        <f t="shared" si="0"/>
        <v>40</v>
      </c>
      <c r="I63" s="10">
        <v>20</v>
      </c>
      <c r="J63" s="10">
        <v>10</v>
      </c>
      <c r="K63" s="10">
        <v>12.2</v>
      </c>
      <c r="L63" s="10">
        <v>3</v>
      </c>
      <c r="M63" s="10">
        <v>9</v>
      </c>
      <c r="N63" s="10">
        <v>13.6</v>
      </c>
      <c r="O63" s="10">
        <v>7</v>
      </c>
      <c r="P63" s="11">
        <f t="shared" si="1"/>
        <v>74.8</v>
      </c>
      <c r="Q63" s="7">
        <v>400000</v>
      </c>
      <c r="R63" s="9" t="s">
        <v>218</v>
      </c>
      <c r="S63" s="35" t="s">
        <v>209</v>
      </c>
      <c r="T63" s="46" t="s">
        <v>209</v>
      </c>
      <c r="U63" s="37">
        <v>0.9</v>
      </c>
      <c r="V63" s="56">
        <v>0.9</v>
      </c>
      <c r="W63" s="41">
        <v>43251</v>
      </c>
      <c r="X63" s="41">
        <v>43251</v>
      </c>
      <c r="Y63" s="47">
        <f t="shared" si="2"/>
        <v>0.41375666432687275</v>
      </c>
    </row>
    <row r="64" spans="1:25" ht="12.75" customHeight="1" x14ac:dyDescent="0.3">
      <c r="A64" s="38" t="s">
        <v>70</v>
      </c>
      <c r="B64" s="38" t="s">
        <v>30</v>
      </c>
      <c r="C64" s="38" t="s">
        <v>123</v>
      </c>
      <c r="D64" s="39">
        <v>3039660</v>
      </c>
      <c r="E64" s="40">
        <v>300000</v>
      </c>
      <c r="F64" s="35">
        <v>58</v>
      </c>
      <c r="G64" s="35"/>
      <c r="H64" s="14">
        <f t="shared" si="0"/>
        <v>58</v>
      </c>
      <c r="I64" s="10">
        <v>12.8</v>
      </c>
      <c r="J64" s="10">
        <v>12</v>
      </c>
      <c r="K64" s="10">
        <v>7.4</v>
      </c>
      <c r="L64" s="10">
        <v>4.8</v>
      </c>
      <c r="M64" s="10">
        <v>10</v>
      </c>
      <c r="N64" s="10">
        <v>14.4</v>
      </c>
      <c r="O64" s="10">
        <v>9.8000000000000007</v>
      </c>
      <c r="P64" s="11">
        <f t="shared" si="1"/>
        <v>71.2</v>
      </c>
      <c r="Q64" s="7"/>
      <c r="R64" s="8"/>
      <c r="S64" s="35" t="s">
        <v>208</v>
      </c>
      <c r="T64" s="15"/>
      <c r="U64" s="37">
        <v>0.9</v>
      </c>
      <c r="V64" s="9"/>
      <c r="W64" s="41">
        <v>43190</v>
      </c>
      <c r="X64" s="8"/>
      <c r="Y64" s="36"/>
    </row>
    <row r="65" spans="1:25" ht="12.75" customHeight="1" x14ac:dyDescent="0.3">
      <c r="A65" s="38" t="s">
        <v>106</v>
      </c>
      <c r="B65" s="38" t="s">
        <v>198</v>
      </c>
      <c r="C65" s="38" t="s">
        <v>158</v>
      </c>
      <c r="D65" s="39">
        <v>3621173</v>
      </c>
      <c r="E65" s="40">
        <v>350000</v>
      </c>
      <c r="F65" s="35">
        <v>30</v>
      </c>
      <c r="G65" s="35"/>
      <c r="H65" s="14">
        <f t="shared" si="0"/>
        <v>30</v>
      </c>
      <c r="I65" s="10">
        <v>17.600000000000001</v>
      </c>
      <c r="J65" s="10">
        <v>12</v>
      </c>
      <c r="K65" s="10">
        <v>8</v>
      </c>
      <c r="L65" s="10">
        <v>5</v>
      </c>
      <c r="M65" s="10">
        <v>7</v>
      </c>
      <c r="N65" s="10">
        <v>13.6</v>
      </c>
      <c r="O65" s="10">
        <v>8</v>
      </c>
      <c r="P65" s="23">
        <f t="shared" si="1"/>
        <v>71.2</v>
      </c>
      <c r="Q65" s="24"/>
      <c r="R65" s="9"/>
      <c r="S65" s="35" t="s">
        <v>208</v>
      </c>
      <c r="T65" s="9"/>
      <c r="U65" s="37">
        <v>0.79</v>
      </c>
      <c r="V65" s="9"/>
      <c r="W65" s="41">
        <v>43342</v>
      </c>
      <c r="X65" s="9"/>
      <c r="Y65" s="9"/>
    </row>
    <row r="66" spans="1:25" ht="12.75" customHeight="1" x14ac:dyDescent="0.3">
      <c r="A66" s="38" t="s">
        <v>79</v>
      </c>
      <c r="B66" s="38" t="s">
        <v>179</v>
      </c>
      <c r="C66" s="38" t="s">
        <v>132</v>
      </c>
      <c r="D66" s="39">
        <v>1535500</v>
      </c>
      <c r="E66" s="40">
        <v>350000</v>
      </c>
      <c r="F66" s="35">
        <v>55</v>
      </c>
      <c r="G66" s="35">
        <v>30</v>
      </c>
      <c r="H66" s="14">
        <f t="shared" si="0"/>
        <v>85</v>
      </c>
      <c r="I66" s="10">
        <v>16.600000000000001</v>
      </c>
      <c r="J66" s="10">
        <v>12</v>
      </c>
      <c r="K66" s="10">
        <v>7.6</v>
      </c>
      <c r="L66" s="10">
        <v>4</v>
      </c>
      <c r="M66" s="10">
        <v>7.4</v>
      </c>
      <c r="N66" s="10">
        <v>14.4</v>
      </c>
      <c r="O66" s="10">
        <v>7.8</v>
      </c>
      <c r="P66" s="11">
        <f t="shared" si="1"/>
        <v>69.8</v>
      </c>
      <c r="Q66" s="7"/>
      <c r="R66" s="8"/>
      <c r="S66" s="35" t="s">
        <v>208</v>
      </c>
      <c r="T66" s="8"/>
      <c r="U66" s="37">
        <v>0.8</v>
      </c>
      <c r="V66" s="9"/>
      <c r="W66" s="41">
        <v>43465</v>
      </c>
      <c r="X66" s="41"/>
      <c r="Y66" s="8"/>
    </row>
    <row r="67" spans="1:25" ht="12.75" customHeight="1" x14ac:dyDescent="0.3">
      <c r="A67" s="38" t="s">
        <v>95</v>
      </c>
      <c r="B67" s="38" t="s">
        <v>189</v>
      </c>
      <c r="C67" s="38" t="s">
        <v>147</v>
      </c>
      <c r="D67" s="39">
        <v>2565119</v>
      </c>
      <c r="E67" s="40">
        <v>300000</v>
      </c>
      <c r="F67" s="35">
        <v>50</v>
      </c>
      <c r="G67" s="35">
        <v>37</v>
      </c>
      <c r="H67" s="14">
        <f t="shared" si="0"/>
        <v>87</v>
      </c>
      <c r="I67" s="10">
        <v>14</v>
      </c>
      <c r="J67" s="10">
        <v>13</v>
      </c>
      <c r="K67" s="10">
        <v>8.1999999999999993</v>
      </c>
      <c r="L67" s="10">
        <v>4</v>
      </c>
      <c r="M67" s="10">
        <v>9</v>
      </c>
      <c r="N67" s="10">
        <v>10</v>
      </c>
      <c r="O67" s="10">
        <v>9</v>
      </c>
      <c r="P67" s="11">
        <f t="shared" si="1"/>
        <v>67.2</v>
      </c>
      <c r="Q67" s="7"/>
      <c r="R67" s="8"/>
      <c r="S67" s="35" t="s">
        <v>208</v>
      </c>
      <c r="T67" s="8"/>
      <c r="U67" s="37">
        <v>0.9</v>
      </c>
      <c r="V67" s="9"/>
      <c r="W67" s="41">
        <v>43465</v>
      </c>
      <c r="X67" s="41"/>
      <c r="Y67" s="8"/>
    </row>
    <row r="68" spans="1:25" ht="12.75" customHeight="1" x14ac:dyDescent="0.3">
      <c r="A68" s="38" t="s">
        <v>111</v>
      </c>
      <c r="B68" s="38" t="s">
        <v>201</v>
      </c>
      <c r="C68" s="38" t="s">
        <v>163</v>
      </c>
      <c r="D68" s="39">
        <v>1427900</v>
      </c>
      <c r="E68" s="40">
        <v>350000</v>
      </c>
      <c r="F68" s="35"/>
      <c r="G68" s="35"/>
      <c r="H68" s="14">
        <f t="shared" si="0"/>
        <v>0</v>
      </c>
      <c r="I68" s="10">
        <v>12.6</v>
      </c>
      <c r="J68" s="10">
        <v>11.8</v>
      </c>
      <c r="K68" s="10">
        <v>6</v>
      </c>
      <c r="L68" s="10">
        <v>5</v>
      </c>
      <c r="M68" s="10">
        <v>10</v>
      </c>
      <c r="N68" s="10">
        <v>13.8</v>
      </c>
      <c r="O68" s="10">
        <v>8</v>
      </c>
      <c r="P68" s="23">
        <f t="shared" si="1"/>
        <v>67.2</v>
      </c>
      <c r="Q68" s="24"/>
      <c r="R68" s="9"/>
      <c r="S68" s="35" t="s">
        <v>208</v>
      </c>
      <c r="T68" s="9"/>
      <c r="U68" s="37">
        <v>0.5</v>
      </c>
      <c r="V68" s="9"/>
      <c r="W68" s="41">
        <v>43434</v>
      </c>
      <c r="X68" s="9"/>
      <c r="Y68" s="9"/>
    </row>
    <row r="69" spans="1:25" ht="12.75" customHeight="1" x14ac:dyDescent="0.3">
      <c r="A69" s="38" t="s">
        <v>82</v>
      </c>
      <c r="B69" s="53" t="s">
        <v>181</v>
      </c>
      <c r="C69" s="38" t="s">
        <v>135</v>
      </c>
      <c r="D69" s="39">
        <v>1746967</v>
      </c>
      <c r="E69" s="40">
        <v>350000</v>
      </c>
      <c r="F69" s="35"/>
      <c r="G69" s="35">
        <v>32</v>
      </c>
      <c r="H69" s="14">
        <f t="shared" ref="H69:H89" si="3">SUM(F69:G69)</f>
        <v>32</v>
      </c>
      <c r="I69" s="10">
        <v>15</v>
      </c>
      <c r="J69" s="10">
        <v>10.199999999999999</v>
      </c>
      <c r="K69" s="10">
        <v>7.8</v>
      </c>
      <c r="L69" s="10">
        <v>4</v>
      </c>
      <c r="M69" s="10">
        <v>7.6</v>
      </c>
      <c r="N69" s="10">
        <v>14.4</v>
      </c>
      <c r="O69" s="10">
        <v>8</v>
      </c>
      <c r="P69" s="11">
        <f t="shared" ref="P69:P89" si="4">SUM(I69:O69)</f>
        <v>67</v>
      </c>
      <c r="Q69" s="7"/>
      <c r="R69" s="8"/>
      <c r="S69" s="35" t="s">
        <v>208</v>
      </c>
      <c r="T69" s="8"/>
      <c r="U69" s="37" t="s">
        <v>212</v>
      </c>
      <c r="V69" s="9"/>
      <c r="W69" s="41">
        <v>43404</v>
      </c>
      <c r="X69" s="8"/>
      <c r="Y69" s="8"/>
    </row>
    <row r="70" spans="1:25" ht="12.75" customHeight="1" x14ac:dyDescent="0.3">
      <c r="A70" s="38" t="s">
        <v>73</v>
      </c>
      <c r="B70" s="38" t="s">
        <v>29</v>
      </c>
      <c r="C70" s="38" t="s">
        <v>126</v>
      </c>
      <c r="D70" s="39">
        <v>692193</v>
      </c>
      <c r="E70" s="40">
        <v>346000</v>
      </c>
      <c r="F70" s="35">
        <v>50</v>
      </c>
      <c r="G70" s="35">
        <v>25</v>
      </c>
      <c r="H70" s="14">
        <f t="shared" si="3"/>
        <v>75</v>
      </c>
      <c r="I70" s="10">
        <v>15.6</v>
      </c>
      <c r="J70" s="10">
        <v>12.2</v>
      </c>
      <c r="K70" s="10">
        <v>7.2</v>
      </c>
      <c r="L70" s="10">
        <v>4</v>
      </c>
      <c r="M70" s="10">
        <v>7.2</v>
      </c>
      <c r="N70" s="10">
        <v>10</v>
      </c>
      <c r="O70" s="10">
        <v>9.8000000000000007</v>
      </c>
      <c r="P70" s="11">
        <f t="shared" si="4"/>
        <v>66</v>
      </c>
      <c r="Q70" s="16"/>
      <c r="R70" s="8"/>
      <c r="S70" s="35" t="s">
        <v>208</v>
      </c>
      <c r="T70" s="15"/>
      <c r="U70" s="37">
        <v>0.8</v>
      </c>
      <c r="V70" s="9"/>
      <c r="W70" s="41">
        <v>43312</v>
      </c>
      <c r="X70" s="8"/>
      <c r="Y70" s="36"/>
    </row>
    <row r="71" spans="1:25" ht="12.75" customHeight="1" x14ac:dyDescent="0.3">
      <c r="A71" s="38" t="s">
        <v>85</v>
      </c>
      <c r="B71" s="38" t="s">
        <v>31</v>
      </c>
      <c r="C71" s="38" t="s">
        <v>138</v>
      </c>
      <c r="D71" s="39">
        <v>1910529.5</v>
      </c>
      <c r="E71" s="40">
        <v>350000</v>
      </c>
      <c r="F71" s="35">
        <v>40</v>
      </c>
      <c r="G71" s="35">
        <v>29</v>
      </c>
      <c r="H71" s="14">
        <f t="shared" si="3"/>
        <v>69</v>
      </c>
      <c r="I71" s="10">
        <v>13.8</v>
      </c>
      <c r="J71" s="10">
        <v>11.8</v>
      </c>
      <c r="K71" s="10">
        <v>9.4</v>
      </c>
      <c r="L71" s="10">
        <v>4</v>
      </c>
      <c r="M71" s="10">
        <v>7.2</v>
      </c>
      <c r="N71" s="10">
        <v>11.4</v>
      </c>
      <c r="O71" s="10">
        <v>8</v>
      </c>
      <c r="P71" s="11">
        <f t="shared" si="4"/>
        <v>65.599999999999994</v>
      </c>
      <c r="Q71" s="7"/>
      <c r="R71" s="8"/>
      <c r="S71" s="35" t="s">
        <v>208</v>
      </c>
      <c r="T71" s="8"/>
      <c r="U71" s="37">
        <v>0.79</v>
      </c>
      <c r="V71" s="9"/>
      <c r="W71" s="41">
        <v>43281</v>
      </c>
      <c r="X71" s="8"/>
      <c r="Y71" s="8"/>
    </row>
    <row r="72" spans="1:25" ht="12.75" customHeight="1" x14ac:dyDescent="0.3">
      <c r="A72" s="38" t="s">
        <v>84</v>
      </c>
      <c r="B72" s="38" t="s">
        <v>182</v>
      </c>
      <c r="C72" s="38" t="s">
        <v>137</v>
      </c>
      <c r="D72" s="39">
        <v>1306332</v>
      </c>
      <c r="E72" s="40">
        <v>350000</v>
      </c>
      <c r="F72" s="35">
        <v>39</v>
      </c>
      <c r="G72" s="35">
        <v>36</v>
      </c>
      <c r="H72" s="14">
        <f t="shared" si="3"/>
        <v>75</v>
      </c>
      <c r="I72" s="10">
        <v>12</v>
      </c>
      <c r="J72" s="10">
        <v>13</v>
      </c>
      <c r="K72" s="10">
        <v>7.4</v>
      </c>
      <c r="L72" s="10">
        <v>3.8</v>
      </c>
      <c r="M72" s="10">
        <v>9</v>
      </c>
      <c r="N72" s="10">
        <v>10.199999999999999</v>
      </c>
      <c r="O72" s="10">
        <v>9.8000000000000007</v>
      </c>
      <c r="P72" s="11">
        <f t="shared" si="4"/>
        <v>65.199999999999989</v>
      </c>
      <c r="Q72" s="7"/>
      <c r="R72" s="8"/>
      <c r="S72" s="35" t="s">
        <v>208</v>
      </c>
      <c r="T72" s="8"/>
      <c r="U72" s="37" t="s">
        <v>214</v>
      </c>
      <c r="V72" s="9"/>
      <c r="W72" s="41">
        <v>43465</v>
      </c>
      <c r="X72" s="41"/>
      <c r="Y72" s="8"/>
    </row>
    <row r="73" spans="1:25" ht="12.75" customHeight="1" x14ac:dyDescent="0.3">
      <c r="A73" s="38" t="s">
        <v>97</v>
      </c>
      <c r="B73" s="38" t="s">
        <v>191</v>
      </c>
      <c r="C73" s="38" t="s">
        <v>149</v>
      </c>
      <c r="D73" s="39">
        <v>2324410</v>
      </c>
      <c r="E73" s="40">
        <v>300000</v>
      </c>
      <c r="F73" s="35">
        <v>20</v>
      </c>
      <c r="G73" s="35"/>
      <c r="H73" s="14">
        <f t="shared" si="3"/>
        <v>20</v>
      </c>
      <c r="I73" s="10">
        <v>13.4</v>
      </c>
      <c r="J73" s="10">
        <v>13.8</v>
      </c>
      <c r="K73" s="10">
        <v>6.6</v>
      </c>
      <c r="L73" s="10">
        <v>4</v>
      </c>
      <c r="M73" s="10">
        <v>7.2</v>
      </c>
      <c r="N73" s="10">
        <v>10</v>
      </c>
      <c r="O73" s="10">
        <v>9.8000000000000007</v>
      </c>
      <c r="P73" s="11">
        <f t="shared" si="4"/>
        <v>64.800000000000011</v>
      </c>
      <c r="Q73" s="7"/>
      <c r="R73" s="8"/>
      <c r="S73" s="35" t="s">
        <v>208</v>
      </c>
      <c r="T73" s="8"/>
      <c r="U73" s="37">
        <v>0.7</v>
      </c>
      <c r="V73" s="9"/>
      <c r="W73" s="41">
        <v>43100</v>
      </c>
      <c r="X73" s="41"/>
      <c r="Y73" s="8"/>
    </row>
    <row r="74" spans="1:25" ht="12.75" customHeight="1" x14ac:dyDescent="0.3">
      <c r="A74" s="38" t="s">
        <v>72</v>
      </c>
      <c r="B74" s="38" t="s">
        <v>29</v>
      </c>
      <c r="C74" s="38" t="s">
        <v>125</v>
      </c>
      <c r="D74" s="39">
        <v>2769472</v>
      </c>
      <c r="E74" s="40">
        <v>300000</v>
      </c>
      <c r="F74" s="35">
        <v>44</v>
      </c>
      <c r="G74" s="35"/>
      <c r="H74" s="14">
        <f t="shared" si="3"/>
        <v>44</v>
      </c>
      <c r="I74" s="10">
        <v>14.6</v>
      </c>
      <c r="J74" s="10">
        <v>12</v>
      </c>
      <c r="K74" s="10">
        <v>6</v>
      </c>
      <c r="L74" s="10">
        <v>4</v>
      </c>
      <c r="M74" s="10">
        <v>7</v>
      </c>
      <c r="N74" s="10">
        <v>10</v>
      </c>
      <c r="O74" s="10">
        <v>9.8000000000000007</v>
      </c>
      <c r="P74" s="11">
        <f t="shared" si="4"/>
        <v>63.400000000000006</v>
      </c>
      <c r="Q74" s="7"/>
      <c r="R74" s="8"/>
      <c r="S74" s="35" t="s">
        <v>208</v>
      </c>
      <c r="T74" s="15"/>
      <c r="U74" s="37">
        <v>0.78</v>
      </c>
      <c r="V74" s="9"/>
      <c r="W74" s="41">
        <v>42947</v>
      </c>
      <c r="X74" s="8"/>
      <c r="Y74" s="36"/>
    </row>
    <row r="75" spans="1:25" ht="12.75" customHeight="1" x14ac:dyDescent="0.3">
      <c r="A75" s="38" t="s">
        <v>109</v>
      </c>
      <c r="B75" s="38" t="s">
        <v>200</v>
      </c>
      <c r="C75" s="38" t="s">
        <v>161</v>
      </c>
      <c r="D75" s="39">
        <v>4000000</v>
      </c>
      <c r="E75" s="40">
        <v>350000</v>
      </c>
      <c r="F75" s="35">
        <v>22</v>
      </c>
      <c r="G75" s="35">
        <v>34</v>
      </c>
      <c r="H75" s="14">
        <f t="shared" si="3"/>
        <v>56</v>
      </c>
      <c r="I75" s="10">
        <v>11.8</v>
      </c>
      <c r="J75" s="10">
        <v>12</v>
      </c>
      <c r="K75" s="10">
        <v>5.6</v>
      </c>
      <c r="L75" s="10">
        <v>5</v>
      </c>
      <c r="M75" s="10">
        <v>8</v>
      </c>
      <c r="N75" s="10">
        <v>11.8</v>
      </c>
      <c r="O75" s="10">
        <v>9</v>
      </c>
      <c r="P75" s="23">
        <f t="shared" si="4"/>
        <v>63.2</v>
      </c>
      <c r="Q75" s="24"/>
      <c r="R75" s="9"/>
      <c r="S75" s="35" t="s">
        <v>208</v>
      </c>
      <c r="T75" s="9"/>
      <c r="U75" s="37">
        <v>0.8</v>
      </c>
      <c r="V75" s="9"/>
      <c r="W75" s="41">
        <v>43100</v>
      </c>
      <c r="X75" s="41"/>
      <c r="Y75" s="9"/>
    </row>
    <row r="76" spans="1:25" ht="12.75" customHeight="1" x14ac:dyDescent="0.3">
      <c r="A76" s="38" t="s">
        <v>93</v>
      </c>
      <c r="B76" s="38" t="s">
        <v>188</v>
      </c>
      <c r="C76" s="38" t="s">
        <v>145</v>
      </c>
      <c r="D76" s="39">
        <v>272380</v>
      </c>
      <c r="E76" s="40">
        <v>136190</v>
      </c>
      <c r="F76" s="35">
        <v>51</v>
      </c>
      <c r="G76" s="35">
        <v>37</v>
      </c>
      <c r="H76" s="14">
        <f t="shared" si="3"/>
        <v>88</v>
      </c>
      <c r="I76" s="10">
        <v>11.4</v>
      </c>
      <c r="J76" s="10">
        <v>12.2</v>
      </c>
      <c r="K76" s="10">
        <v>5.2</v>
      </c>
      <c r="L76" s="10">
        <v>4.8</v>
      </c>
      <c r="M76" s="10">
        <v>8.8000000000000007</v>
      </c>
      <c r="N76" s="10">
        <v>10</v>
      </c>
      <c r="O76" s="10">
        <v>10</v>
      </c>
      <c r="P76" s="11">
        <f t="shared" si="4"/>
        <v>62.400000000000006</v>
      </c>
      <c r="Q76" s="7"/>
      <c r="R76" s="8"/>
      <c r="S76" s="35" t="s">
        <v>208</v>
      </c>
      <c r="T76" s="8"/>
      <c r="U76" s="37" t="s">
        <v>215</v>
      </c>
      <c r="V76" s="9"/>
      <c r="W76" s="41">
        <v>43099</v>
      </c>
      <c r="X76" s="41"/>
      <c r="Y76" s="8"/>
    </row>
    <row r="77" spans="1:25" ht="12.75" customHeight="1" x14ac:dyDescent="0.3">
      <c r="A77" s="38" t="s">
        <v>94</v>
      </c>
      <c r="B77" s="38" t="s">
        <v>189</v>
      </c>
      <c r="C77" s="38" t="s">
        <v>146</v>
      </c>
      <c r="D77" s="39">
        <v>2535338</v>
      </c>
      <c r="E77" s="40">
        <v>350000</v>
      </c>
      <c r="F77" s="35">
        <v>34</v>
      </c>
      <c r="G77" s="35">
        <v>25</v>
      </c>
      <c r="H77" s="14">
        <f t="shared" si="3"/>
        <v>59</v>
      </c>
      <c r="I77" s="10">
        <v>10.6</v>
      </c>
      <c r="J77" s="10">
        <v>13</v>
      </c>
      <c r="K77" s="10">
        <v>5.6</v>
      </c>
      <c r="L77" s="10">
        <v>4</v>
      </c>
      <c r="M77" s="10">
        <v>9</v>
      </c>
      <c r="N77" s="10">
        <v>10</v>
      </c>
      <c r="O77" s="10">
        <v>9</v>
      </c>
      <c r="P77" s="11">
        <f t="shared" si="4"/>
        <v>61.2</v>
      </c>
      <c r="Q77" s="7"/>
      <c r="R77" s="8"/>
      <c r="S77" s="35" t="s">
        <v>208</v>
      </c>
      <c r="T77" s="8"/>
      <c r="U77" s="37">
        <v>0.8</v>
      </c>
      <c r="V77" s="9"/>
      <c r="W77" s="41">
        <v>43465</v>
      </c>
      <c r="X77" s="41"/>
      <c r="Y77" s="8"/>
    </row>
    <row r="78" spans="1:25" ht="12.75" customHeight="1" x14ac:dyDescent="0.3">
      <c r="A78" s="38" t="s">
        <v>88</v>
      </c>
      <c r="B78" s="38" t="s">
        <v>184</v>
      </c>
      <c r="C78" s="38" t="s">
        <v>140</v>
      </c>
      <c r="D78" s="39">
        <v>1884664.55</v>
      </c>
      <c r="E78" s="40">
        <v>850000</v>
      </c>
      <c r="F78" s="35">
        <v>52</v>
      </c>
      <c r="G78" s="35">
        <v>30</v>
      </c>
      <c r="H78" s="14">
        <f t="shared" si="3"/>
        <v>82</v>
      </c>
      <c r="I78" s="10">
        <v>16.8</v>
      </c>
      <c r="J78" s="10">
        <v>10</v>
      </c>
      <c r="K78" s="10">
        <v>7.8</v>
      </c>
      <c r="L78" s="10">
        <v>3</v>
      </c>
      <c r="M78" s="10">
        <v>6.2</v>
      </c>
      <c r="N78" s="10">
        <v>10.199999999999999</v>
      </c>
      <c r="O78" s="10">
        <v>7</v>
      </c>
      <c r="P78" s="11">
        <f t="shared" si="4"/>
        <v>61</v>
      </c>
      <c r="Q78" s="7"/>
      <c r="R78" s="8"/>
      <c r="S78" s="35" t="s">
        <v>208</v>
      </c>
      <c r="T78" s="8"/>
      <c r="U78" s="37">
        <v>0.9</v>
      </c>
      <c r="V78" s="9"/>
      <c r="W78" s="41">
        <v>43077</v>
      </c>
      <c r="X78" s="41"/>
      <c r="Y78" s="8"/>
    </row>
    <row r="79" spans="1:25" ht="12.75" customHeight="1" x14ac:dyDescent="0.3">
      <c r="A79" s="38" t="s">
        <v>103</v>
      </c>
      <c r="B79" s="38" t="s">
        <v>196</v>
      </c>
      <c r="C79" s="38" t="s">
        <v>155</v>
      </c>
      <c r="D79" s="39">
        <v>1081100</v>
      </c>
      <c r="E79" s="40">
        <v>350000</v>
      </c>
      <c r="F79" s="35">
        <v>44</v>
      </c>
      <c r="G79" s="35">
        <v>40</v>
      </c>
      <c r="H79" s="14">
        <f t="shared" si="3"/>
        <v>84</v>
      </c>
      <c r="I79" s="10">
        <v>14.4</v>
      </c>
      <c r="J79" s="10">
        <v>10</v>
      </c>
      <c r="K79" s="10">
        <v>7.2</v>
      </c>
      <c r="L79" s="10">
        <v>4</v>
      </c>
      <c r="M79" s="10">
        <v>8.1999999999999993</v>
      </c>
      <c r="N79" s="10">
        <v>9.6</v>
      </c>
      <c r="O79" s="10">
        <v>7.2</v>
      </c>
      <c r="P79" s="23">
        <f t="shared" si="4"/>
        <v>60.6</v>
      </c>
      <c r="Q79" s="24"/>
      <c r="R79" s="9"/>
      <c r="S79" s="35" t="s">
        <v>208</v>
      </c>
      <c r="T79" s="9"/>
      <c r="U79" s="37">
        <v>0.8</v>
      </c>
      <c r="V79" s="9"/>
      <c r="W79" s="41">
        <v>43465</v>
      </c>
      <c r="X79" s="41"/>
      <c r="Y79" s="9"/>
    </row>
    <row r="80" spans="1:25" ht="12.75" customHeight="1" x14ac:dyDescent="0.3">
      <c r="A80" s="38" t="s">
        <v>101</v>
      </c>
      <c r="B80" s="38" t="s">
        <v>195</v>
      </c>
      <c r="C80" s="38" t="s">
        <v>153</v>
      </c>
      <c r="D80" s="39">
        <v>300000</v>
      </c>
      <c r="E80" s="40">
        <v>150000</v>
      </c>
      <c r="F80" s="35"/>
      <c r="G80" s="35">
        <v>35</v>
      </c>
      <c r="H80" s="14">
        <f t="shared" si="3"/>
        <v>35</v>
      </c>
      <c r="I80" s="10">
        <v>10.8</v>
      </c>
      <c r="J80" s="10">
        <v>12</v>
      </c>
      <c r="K80" s="10">
        <v>8.4</v>
      </c>
      <c r="L80" s="10">
        <v>5</v>
      </c>
      <c r="M80" s="10">
        <v>7.2</v>
      </c>
      <c r="N80" s="10">
        <v>7.8</v>
      </c>
      <c r="O80" s="10">
        <v>9</v>
      </c>
      <c r="P80" s="11">
        <f t="shared" si="4"/>
        <v>60.2</v>
      </c>
      <c r="Q80" s="24"/>
      <c r="R80" s="9"/>
      <c r="S80" s="35" t="s">
        <v>208</v>
      </c>
      <c r="T80" s="9"/>
      <c r="U80" s="37">
        <v>0.5</v>
      </c>
      <c r="V80" s="9"/>
      <c r="W80" s="41">
        <v>43100</v>
      </c>
      <c r="X80" s="41"/>
      <c r="Y80" s="9"/>
    </row>
    <row r="81" spans="1:25" ht="12.75" customHeight="1" x14ac:dyDescent="0.3">
      <c r="A81" s="38" t="s">
        <v>89</v>
      </c>
      <c r="B81" s="38" t="s">
        <v>184</v>
      </c>
      <c r="C81" s="38" t="s">
        <v>141</v>
      </c>
      <c r="D81" s="39">
        <v>3674931</v>
      </c>
      <c r="E81" s="40">
        <v>350000</v>
      </c>
      <c r="F81" s="35"/>
      <c r="G81" s="35">
        <v>40</v>
      </c>
      <c r="H81" s="14">
        <f t="shared" si="3"/>
        <v>40</v>
      </c>
      <c r="I81" s="10">
        <v>15.8</v>
      </c>
      <c r="J81" s="10">
        <v>10</v>
      </c>
      <c r="K81" s="10">
        <v>7.6</v>
      </c>
      <c r="L81" s="10">
        <v>3</v>
      </c>
      <c r="M81" s="10">
        <v>6.2</v>
      </c>
      <c r="N81" s="10">
        <v>10</v>
      </c>
      <c r="O81" s="10">
        <v>7</v>
      </c>
      <c r="P81" s="11">
        <f t="shared" si="4"/>
        <v>59.6</v>
      </c>
      <c r="Q81" s="7"/>
      <c r="R81" s="8"/>
      <c r="S81" s="35" t="s">
        <v>208</v>
      </c>
      <c r="T81" s="8"/>
      <c r="U81" s="37">
        <v>0.79590000000000005</v>
      </c>
      <c r="V81" s="9"/>
      <c r="W81" s="41">
        <v>43077</v>
      </c>
      <c r="X81" s="41"/>
      <c r="Y81" s="8"/>
    </row>
    <row r="82" spans="1:25" ht="12.75" customHeight="1" x14ac:dyDescent="0.3">
      <c r="A82" s="38" t="s">
        <v>91</v>
      </c>
      <c r="B82" s="38" t="s">
        <v>186</v>
      </c>
      <c r="C82" s="38" t="s">
        <v>143</v>
      </c>
      <c r="D82" s="39">
        <v>1979970</v>
      </c>
      <c r="E82" s="40">
        <v>791988</v>
      </c>
      <c r="F82" s="35">
        <v>24</v>
      </c>
      <c r="G82" s="35">
        <v>33</v>
      </c>
      <c r="H82" s="14">
        <f t="shared" si="3"/>
        <v>57</v>
      </c>
      <c r="I82" s="10">
        <v>11.6</v>
      </c>
      <c r="J82" s="10">
        <v>12.8</v>
      </c>
      <c r="K82" s="10">
        <v>6.6</v>
      </c>
      <c r="L82" s="10">
        <v>4</v>
      </c>
      <c r="M82" s="10">
        <v>7</v>
      </c>
      <c r="N82" s="10">
        <v>10</v>
      </c>
      <c r="O82" s="10">
        <v>7</v>
      </c>
      <c r="P82" s="11">
        <f t="shared" si="4"/>
        <v>59</v>
      </c>
      <c r="Q82" s="7"/>
      <c r="R82" s="8"/>
      <c r="S82" s="35" t="s">
        <v>208</v>
      </c>
      <c r="T82" s="8"/>
      <c r="U82" s="37">
        <v>0.9</v>
      </c>
      <c r="V82" s="9"/>
      <c r="W82" s="41">
        <v>43343</v>
      </c>
      <c r="X82" s="8"/>
      <c r="Y82" s="8"/>
    </row>
    <row r="83" spans="1:25" ht="12.75" customHeight="1" x14ac:dyDescent="0.3">
      <c r="A83" s="38" t="s">
        <v>71</v>
      </c>
      <c r="B83" s="38" t="s">
        <v>174</v>
      </c>
      <c r="C83" s="38" t="s">
        <v>124</v>
      </c>
      <c r="D83" s="39">
        <v>1864973</v>
      </c>
      <c r="E83" s="40">
        <v>745989</v>
      </c>
      <c r="F83" s="35">
        <v>46</v>
      </c>
      <c r="G83" s="35">
        <v>37</v>
      </c>
      <c r="H83" s="14">
        <f t="shared" si="3"/>
        <v>83</v>
      </c>
      <c r="I83" s="10">
        <v>13</v>
      </c>
      <c r="J83" s="10">
        <v>10</v>
      </c>
      <c r="K83" s="10">
        <v>6</v>
      </c>
      <c r="L83" s="10">
        <v>4.8</v>
      </c>
      <c r="M83" s="10">
        <v>9</v>
      </c>
      <c r="N83" s="10">
        <v>9</v>
      </c>
      <c r="O83" s="10">
        <v>7</v>
      </c>
      <c r="P83" s="11">
        <f t="shared" si="4"/>
        <v>58.8</v>
      </c>
      <c r="Q83" s="16"/>
      <c r="R83" s="8"/>
      <c r="S83" s="35" t="s">
        <v>208</v>
      </c>
      <c r="T83" s="15"/>
      <c r="U83" s="37">
        <v>0.9</v>
      </c>
      <c r="V83" s="9"/>
      <c r="W83" s="41">
        <v>43100</v>
      </c>
      <c r="X83" s="8"/>
      <c r="Y83" s="36"/>
    </row>
    <row r="84" spans="1:25" ht="12.75" customHeight="1" x14ac:dyDescent="0.3">
      <c r="A84" s="38" t="s">
        <v>75</v>
      </c>
      <c r="B84" s="38" t="s">
        <v>217</v>
      </c>
      <c r="C84" s="38" t="s">
        <v>128</v>
      </c>
      <c r="D84" s="39">
        <v>2443456</v>
      </c>
      <c r="E84" s="40">
        <v>350000</v>
      </c>
      <c r="F84" s="35">
        <v>30</v>
      </c>
      <c r="G84" s="35">
        <v>37</v>
      </c>
      <c r="H84" s="14">
        <f t="shared" si="3"/>
        <v>67</v>
      </c>
      <c r="I84" s="10">
        <v>13</v>
      </c>
      <c r="J84" s="10">
        <v>10</v>
      </c>
      <c r="K84" s="10">
        <v>10.4</v>
      </c>
      <c r="L84" s="10">
        <v>3.2</v>
      </c>
      <c r="M84" s="10">
        <v>5</v>
      </c>
      <c r="N84" s="10">
        <v>8.8000000000000007</v>
      </c>
      <c r="O84" s="10">
        <v>8.1999999999999993</v>
      </c>
      <c r="P84" s="11">
        <f t="shared" si="4"/>
        <v>58.600000000000009</v>
      </c>
      <c r="Q84" s="16"/>
      <c r="R84" s="8"/>
      <c r="S84" s="35" t="s">
        <v>208</v>
      </c>
      <c r="T84" s="8"/>
      <c r="U84" s="37">
        <v>0.3</v>
      </c>
      <c r="V84" s="9"/>
      <c r="W84" s="41">
        <v>42978</v>
      </c>
      <c r="X84" s="15"/>
      <c r="Y84" s="15"/>
    </row>
    <row r="85" spans="1:25" ht="12.75" customHeight="1" x14ac:dyDescent="0.3">
      <c r="A85" s="38" t="s">
        <v>92</v>
      </c>
      <c r="B85" s="38" t="s">
        <v>187</v>
      </c>
      <c r="C85" s="38" t="s">
        <v>144</v>
      </c>
      <c r="D85" s="39">
        <v>2748854</v>
      </c>
      <c r="E85" s="40">
        <v>824656.2</v>
      </c>
      <c r="F85" s="35"/>
      <c r="G85" s="35"/>
      <c r="H85" s="14">
        <f t="shared" si="3"/>
        <v>0</v>
      </c>
      <c r="I85" s="10">
        <v>14.8</v>
      </c>
      <c r="J85" s="10">
        <v>10</v>
      </c>
      <c r="K85" s="10">
        <v>7.6</v>
      </c>
      <c r="L85" s="10">
        <v>4</v>
      </c>
      <c r="M85" s="10">
        <v>7.2</v>
      </c>
      <c r="N85" s="10">
        <v>8</v>
      </c>
      <c r="O85" s="10">
        <v>7</v>
      </c>
      <c r="P85" s="11">
        <f t="shared" si="4"/>
        <v>58.6</v>
      </c>
      <c r="Q85" s="7"/>
      <c r="R85" s="8"/>
      <c r="S85" s="35" t="s">
        <v>208</v>
      </c>
      <c r="T85" s="8"/>
      <c r="U85" s="37">
        <v>0.9</v>
      </c>
      <c r="V85" s="9"/>
      <c r="W85" s="41">
        <v>43311</v>
      </c>
      <c r="X85" s="8"/>
      <c r="Y85" s="8"/>
    </row>
    <row r="86" spans="1:25" ht="12.75" customHeight="1" x14ac:dyDescent="0.3">
      <c r="A86" s="38" t="s">
        <v>69</v>
      </c>
      <c r="B86" s="38" t="s">
        <v>173</v>
      </c>
      <c r="C86" s="38" t="s">
        <v>122</v>
      </c>
      <c r="D86" s="39">
        <v>1422422.76</v>
      </c>
      <c r="E86" s="40">
        <v>711211.38</v>
      </c>
      <c r="F86" s="35">
        <v>47</v>
      </c>
      <c r="G86" s="35">
        <v>25</v>
      </c>
      <c r="H86" s="14">
        <f t="shared" si="3"/>
        <v>72</v>
      </c>
      <c r="I86" s="10">
        <v>14.4</v>
      </c>
      <c r="J86" s="10">
        <v>10.199999999999999</v>
      </c>
      <c r="K86" s="10">
        <v>5.6</v>
      </c>
      <c r="L86" s="10">
        <v>4</v>
      </c>
      <c r="M86" s="10">
        <v>8.8000000000000007</v>
      </c>
      <c r="N86" s="10">
        <v>8.1999999999999993</v>
      </c>
      <c r="O86" s="10">
        <v>6.8</v>
      </c>
      <c r="P86" s="11">
        <f t="shared" si="4"/>
        <v>58</v>
      </c>
      <c r="Q86" s="7"/>
      <c r="R86" s="8"/>
      <c r="S86" s="35" t="s">
        <v>208</v>
      </c>
      <c r="T86" s="15"/>
      <c r="U86" s="37" t="s">
        <v>210</v>
      </c>
      <c r="V86" s="9"/>
      <c r="W86" s="41">
        <v>43221</v>
      </c>
      <c r="X86" s="8"/>
      <c r="Y86" s="36"/>
    </row>
    <row r="87" spans="1:25" ht="12.75" customHeight="1" x14ac:dyDescent="0.3">
      <c r="A87" s="38" t="s">
        <v>99</v>
      </c>
      <c r="B87" s="38" t="s">
        <v>193</v>
      </c>
      <c r="C87" s="38" t="s">
        <v>151</v>
      </c>
      <c r="D87" s="39">
        <v>349010</v>
      </c>
      <c r="E87" s="40">
        <v>174505</v>
      </c>
      <c r="F87" s="35">
        <v>22.5</v>
      </c>
      <c r="G87" s="35">
        <v>31</v>
      </c>
      <c r="H87" s="54">
        <f t="shared" si="3"/>
        <v>53.5</v>
      </c>
      <c r="I87" s="10">
        <v>11.8</v>
      </c>
      <c r="J87" s="10">
        <v>10.199999999999999</v>
      </c>
      <c r="K87" s="10">
        <v>5.6</v>
      </c>
      <c r="L87" s="10">
        <v>4</v>
      </c>
      <c r="M87" s="10">
        <v>8.8000000000000007</v>
      </c>
      <c r="N87" s="10">
        <v>7.8</v>
      </c>
      <c r="O87" s="10">
        <v>8.8000000000000007</v>
      </c>
      <c r="P87" s="11">
        <f t="shared" si="4"/>
        <v>57</v>
      </c>
      <c r="Q87" s="24"/>
      <c r="R87" s="9"/>
      <c r="S87" s="35" t="s">
        <v>208</v>
      </c>
      <c r="T87" s="9"/>
      <c r="U87" s="37">
        <v>0.5</v>
      </c>
      <c r="V87" s="9"/>
      <c r="W87" s="41">
        <v>43069</v>
      </c>
      <c r="X87" s="9"/>
      <c r="Y87" s="9"/>
    </row>
    <row r="88" spans="1:25" ht="12.75" customHeight="1" x14ac:dyDescent="0.3">
      <c r="A88" s="38" t="s">
        <v>119</v>
      </c>
      <c r="B88" s="38" t="s">
        <v>207</v>
      </c>
      <c r="C88" s="38" t="s">
        <v>171</v>
      </c>
      <c r="D88" s="39">
        <v>410000</v>
      </c>
      <c r="E88" s="40">
        <v>205000</v>
      </c>
      <c r="F88" s="35">
        <v>43</v>
      </c>
      <c r="G88" s="35">
        <v>26</v>
      </c>
      <c r="H88" s="14">
        <f t="shared" si="3"/>
        <v>69</v>
      </c>
      <c r="I88" s="10">
        <v>12</v>
      </c>
      <c r="J88" s="10">
        <v>10</v>
      </c>
      <c r="K88" s="10">
        <v>8.4</v>
      </c>
      <c r="L88" s="10">
        <v>4</v>
      </c>
      <c r="M88" s="10">
        <v>6.2</v>
      </c>
      <c r="N88" s="10">
        <v>8.1999999999999993</v>
      </c>
      <c r="O88" s="10">
        <v>7</v>
      </c>
      <c r="P88" s="23">
        <f t="shared" si="4"/>
        <v>55.8</v>
      </c>
      <c r="Q88" s="24"/>
      <c r="R88" s="9"/>
      <c r="S88" s="35" t="s">
        <v>208</v>
      </c>
      <c r="T88" s="9"/>
      <c r="U88" s="37" t="s">
        <v>216</v>
      </c>
      <c r="V88" s="9"/>
      <c r="W88" s="41">
        <v>43160</v>
      </c>
      <c r="X88" s="9"/>
      <c r="Y88" s="9"/>
    </row>
    <row r="89" spans="1:25" ht="12.75" customHeight="1" x14ac:dyDescent="0.3">
      <c r="A89" s="38" t="s">
        <v>78</v>
      </c>
      <c r="B89" s="38" t="s">
        <v>178</v>
      </c>
      <c r="C89" s="38" t="s">
        <v>131</v>
      </c>
      <c r="D89" s="39">
        <v>821625</v>
      </c>
      <c r="E89" s="40">
        <v>350000</v>
      </c>
      <c r="F89" s="35">
        <v>22</v>
      </c>
      <c r="G89" s="35">
        <v>29</v>
      </c>
      <c r="H89" s="14">
        <f t="shared" si="3"/>
        <v>51</v>
      </c>
      <c r="I89" s="10">
        <v>11.4</v>
      </c>
      <c r="J89" s="10">
        <v>10</v>
      </c>
      <c r="K89" s="10">
        <v>8.8000000000000007</v>
      </c>
      <c r="L89" s="10">
        <v>4</v>
      </c>
      <c r="M89" s="10">
        <v>8</v>
      </c>
      <c r="N89" s="10">
        <v>6</v>
      </c>
      <c r="O89" s="10">
        <v>7</v>
      </c>
      <c r="P89" s="11">
        <f t="shared" si="4"/>
        <v>55.2</v>
      </c>
      <c r="Q89" s="7"/>
      <c r="R89" s="8"/>
      <c r="S89" s="35" t="s">
        <v>208</v>
      </c>
      <c r="T89" s="8"/>
      <c r="U89" s="37">
        <v>0.9</v>
      </c>
      <c r="V89" s="9"/>
      <c r="W89" s="41">
        <v>42886</v>
      </c>
      <c r="X89" s="8"/>
      <c r="Y89" s="8"/>
    </row>
    <row r="90" spans="1:25" ht="12.75" customHeight="1" x14ac:dyDescent="0.3">
      <c r="A90" s="21"/>
      <c r="B90" s="21"/>
      <c r="C90" s="22"/>
      <c r="D90" s="25"/>
      <c r="E90" s="25"/>
      <c r="F90" s="14"/>
      <c r="G90" s="14"/>
      <c r="H90" s="14"/>
      <c r="I90" s="10"/>
      <c r="J90" s="10"/>
      <c r="K90" s="10"/>
      <c r="L90" s="10"/>
      <c r="M90" s="10"/>
      <c r="N90" s="10"/>
      <c r="O90" s="10"/>
      <c r="P90" s="23"/>
      <c r="Q90" s="24"/>
      <c r="R90" s="9"/>
      <c r="S90" s="9"/>
      <c r="T90" s="9"/>
      <c r="U90" s="26"/>
      <c r="V90" s="9"/>
      <c r="W90" s="27"/>
      <c r="X90" s="9"/>
      <c r="Y90" s="9"/>
    </row>
    <row r="91" spans="1:25" ht="13.8" x14ac:dyDescent="0.3">
      <c r="A91" s="55"/>
      <c r="D91" s="5">
        <f>SUM(D37:D90)</f>
        <v>87305931.810000002</v>
      </c>
      <c r="E91" s="5">
        <f>SUM(E37:E90)</f>
        <v>23827869.579999998</v>
      </c>
      <c r="Q91" s="5">
        <f>SUM(Q37:Q90)</f>
        <v>10000000</v>
      </c>
    </row>
    <row r="92" spans="1:25" x14ac:dyDescent="0.3">
      <c r="E92" s="5"/>
      <c r="F92" s="5"/>
      <c r="P92" s="1" t="s">
        <v>22</v>
      </c>
      <c r="Q92" s="5">
        <f>10000000-Q91</f>
        <v>0</v>
      </c>
    </row>
    <row r="101" spans="8:8" x14ac:dyDescent="0.3">
      <c r="H101" s="14"/>
    </row>
  </sheetData>
  <dataValidations count="2">
    <dataValidation type="whole" showInputMessage="1" showErrorMessage="1" errorTitle="ZNOVU A LÉPE" error="To je móóóóóóc!!!!" sqref="J37:O90">
      <formula1>0</formula1>
      <formula2>15</formula2>
    </dataValidation>
    <dataValidation type="whole" allowBlank="1" showInputMessage="1" showErrorMessage="1" errorTitle="ZNOVU A LÉPE" error="To je móóóóóóc!!!!" sqref="I37:I90">
      <formula1>0</formula1>
      <formula2>30</formula2>
    </dataValidation>
  </dataValidations>
  <pageMargins left="0.7" right="0.7" top="0.78740157499999996" bottom="0.78740157499999996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60" zoomScaleNormal="60" workbookViewId="0">
      <selection activeCell="I33" sqref="I33:O33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6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31.3320312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5" width="15" style="1" customWidth="1"/>
    <col min="26" max="26" width="37.6640625" style="1" hidden="1" customWidth="1"/>
    <col min="27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1:7" ht="12.6" x14ac:dyDescent="0.3">
      <c r="F17" s="1"/>
      <c r="G17" s="2" t="s">
        <v>55</v>
      </c>
    </row>
    <row r="18" spans="1:7" x14ac:dyDescent="0.3">
      <c r="F18" s="1"/>
      <c r="G18" s="1" t="s">
        <v>35</v>
      </c>
    </row>
    <row r="19" spans="1:7" x14ac:dyDescent="0.3">
      <c r="F19" s="1"/>
      <c r="G19" s="1" t="s">
        <v>36</v>
      </c>
    </row>
    <row r="20" spans="1:7" x14ac:dyDescent="0.3">
      <c r="F20" s="1"/>
      <c r="G20" s="1" t="s">
        <v>56</v>
      </c>
    </row>
    <row r="21" spans="1:7" x14ac:dyDescent="0.3">
      <c r="F21" s="1"/>
      <c r="G21" s="1" t="s">
        <v>57</v>
      </c>
    </row>
    <row r="22" spans="1:7" x14ac:dyDescent="0.3">
      <c r="F22" s="1"/>
      <c r="G22" s="1" t="s">
        <v>58</v>
      </c>
    </row>
    <row r="23" spans="1:7" x14ac:dyDescent="0.3">
      <c r="F23" s="1"/>
      <c r="G23" s="1" t="s">
        <v>59</v>
      </c>
    </row>
    <row r="24" spans="1:7" x14ac:dyDescent="0.3">
      <c r="F24" s="1"/>
      <c r="G24" s="1" t="s">
        <v>60</v>
      </c>
    </row>
    <row r="25" spans="1:7" x14ac:dyDescent="0.3">
      <c r="F25" s="1"/>
    </row>
    <row r="26" spans="1:7" x14ac:dyDescent="0.3">
      <c r="F26" s="1"/>
      <c r="G26" s="1" t="s">
        <v>61</v>
      </c>
    </row>
    <row r="27" spans="1:7" x14ac:dyDescent="0.3">
      <c r="F27" s="1"/>
      <c r="G27" s="1" t="s">
        <v>62</v>
      </c>
    </row>
    <row r="28" spans="1:7" x14ac:dyDescent="0.3">
      <c r="F28" s="1"/>
      <c r="G28" s="1" t="s">
        <v>63</v>
      </c>
    </row>
    <row r="29" spans="1:7" x14ac:dyDescent="0.3">
      <c r="F29" s="1"/>
      <c r="G29" s="1" t="s">
        <v>64</v>
      </c>
    </row>
    <row r="30" spans="1:7" x14ac:dyDescent="0.3">
      <c r="F30" s="1"/>
      <c r="G30" s="1" t="s">
        <v>65</v>
      </c>
    </row>
    <row r="31" spans="1:7" x14ac:dyDescent="0.3">
      <c r="F31" s="1"/>
      <c r="G31" s="1" t="s">
        <v>66</v>
      </c>
    </row>
    <row r="32" spans="1:7" ht="12.75" customHeight="1" x14ac:dyDescent="0.3">
      <c r="A32" s="2"/>
    </row>
    <row r="33" spans="1:16" ht="86.25" customHeight="1" x14ac:dyDescent="0.3">
      <c r="A33" s="3" t="s">
        <v>0</v>
      </c>
      <c r="B33" s="6" t="s">
        <v>1</v>
      </c>
      <c r="C33" s="3" t="s">
        <v>21</v>
      </c>
      <c r="D33" s="3" t="s">
        <v>18</v>
      </c>
      <c r="E33" s="13" t="s">
        <v>2</v>
      </c>
      <c r="F33" s="3" t="s">
        <v>3</v>
      </c>
      <c r="G33" s="3" t="s">
        <v>4</v>
      </c>
      <c r="H33" s="3" t="s">
        <v>5</v>
      </c>
      <c r="I33" s="3" t="s">
        <v>222</v>
      </c>
      <c r="J33" s="3" t="s">
        <v>19</v>
      </c>
      <c r="K33" s="3" t="s">
        <v>223</v>
      </c>
      <c r="L33" s="3" t="s">
        <v>6</v>
      </c>
      <c r="M33" s="3" t="s">
        <v>7</v>
      </c>
      <c r="N33" s="3" t="s">
        <v>224</v>
      </c>
      <c r="O33" s="3" t="s">
        <v>8</v>
      </c>
      <c r="P33" s="3" t="s">
        <v>9</v>
      </c>
    </row>
    <row r="34" spans="1:16" ht="13.8" x14ac:dyDescent="0.3">
      <c r="A34" s="18"/>
      <c r="B34" s="43"/>
      <c r="C34" s="44"/>
      <c r="D34" s="18"/>
      <c r="E34" s="29"/>
      <c r="F34" s="30"/>
      <c r="G34" s="30"/>
      <c r="I34" s="18" t="s">
        <v>23</v>
      </c>
      <c r="J34" s="18" t="s">
        <v>24</v>
      </c>
      <c r="K34" s="18" t="s">
        <v>24</v>
      </c>
      <c r="L34" s="18" t="s">
        <v>25</v>
      </c>
      <c r="M34" s="18" t="s">
        <v>26</v>
      </c>
      <c r="N34" s="18" t="s">
        <v>24</v>
      </c>
      <c r="O34" s="18" t="s">
        <v>26</v>
      </c>
      <c r="P34" s="18"/>
    </row>
    <row r="35" spans="1:16" ht="12.75" customHeight="1" x14ac:dyDescent="0.3">
      <c r="A35" s="38" t="s">
        <v>67</v>
      </c>
      <c r="B35" s="38" t="s">
        <v>32</v>
      </c>
      <c r="C35" s="38" t="s">
        <v>120</v>
      </c>
      <c r="D35" s="39">
        <v>3436009</v>
      </c>
      <c r="E35" s="40">
        <v>536009</v>
      </c>
      <c r="F35" s="35">
        <v>45</v>
      </c>
      <c r="G35" s="35">
        <v>35</v>
      </c>
      <c r="H35" s="14">
        <f>SUM(F35:G35)</f>
        <v>80</v>
      </c>
      <c r="I35" s="10">
        <v>23</v>
      </c>
      <c r="J35" s="10">
        <v>12</v>
      </c>
      <c r="K35" s="10">
        <v>12</v>
      </c>
      <c r="L35" s="10">
        <v>5</v>
      </c>
      <c r="M35" s="10">
        <v>10</v>
      </c>
      <c r="N35" s="10">
        <v>10</v>
      </c>
      <c r="O35" s="10">
        <v>10</v>
      </c>
      <c r="P35" s="11">
        <f>SUM(I35:O35)</f>
        <v>82</v>
      </c>
    </row>
    <row r="36" spans="1:16" ht="12.75" customHeight="1" x14ac:dyDescent="0.3">
      <c r="A36" s="38" t="s">
        <v>68</v>
      </c>
      <c r="B36" s="38" t="s">
        <v>172</v>
      </c>
      <c r="C36" s="38" t="s">
        <v>121</v>
      </c>
      <c r="D36" s="39">
        <v>273500</v>
      </c>
      <c r="E36" s="40">
        <v>135750</v>
      </c>
      <c r="F36" s="35">
        <v>60</v>
      </c>
      <c r="G36" s="35"/>
      <c r="H36" s="14">
        <f t="shared" ref="H36:H87" si="0">SUM(F36:G36)</f>
        <v>60</v>
      </c>
      <c r="I36" s="10">
        <v>20</v>
      </c>
      <c r="J36" s="10">
        <v>10</v>
      </c>
      <c r="K36" s="10">
        <v>14</v>
      </c>
      <c r="L36" s="10">
        <v>4</v>
      </c>
      <c r="M36" s="10">
        <v>8</v>
      </c>
      <c r="N36" s="10">
        <v>13</v>
      </c>
      <c r="O36" s="10">
        <v>8</v>
      </c>
      <c r="P36" s="11">
        <f t="shared" ref="P36:P87" si="1">SUM(I36:O36)</f>
        <v>77</v>
      </c>
    </row>
    <row r="37" spans="1:16" ht="12.75" customHeight="1" x14ac:dyDescent="0.3">
      <c r="A37" s="38" t="s">
        <v>69</v>
      </c>
      <c r="B37" s="38" t="s">
        <v>173</v>
      </c>
      <c r="C37" s="38" t="s">
        <v>122</v>
      </c>
      <c r="D37" s="39">
        <v>1422422.76</v>
      </c>
      <c r="E37" s="40">
        <v>711211.38</v>
      </c>
      <c r="F37" s="35">
        <v>47</v>
      </c>
      <c r="G37" s="35">
        <v>25</v>
      </c>
      <c r="H37" s="14">
        <f t="shared" si="0"/>
        <v>72</v>
      </c>
      <c r="I37" s="10">
        <v>16</v>
      </c>
      <c r="J37" s="10">
        <v>11</v>
      </c>
      <c r="K37" s="10">
        <v>5</v>
      </c>
      <c r="L37" s="10">
        <v>4</v>
      </c>
      <c r="M37" s="10">
        <v>9</v>
      </c>
      <c r="N37" s="10">
        <v>8</v>
      </c>
      <c r="O37" s="10">
        <v>7</v>
      </c>
      <c r="P37" s="11">
        <f t="shared" si="1"/>
        <v>60</v>
      </c>
    </row>
    <row r="38" spans="1:16" x14ac:dyDescent="0.3">
      <c r="A38" s="38" t="s">
        <v>70</v>
      </c>
      <c r="B38" s="38" t="s">
        <v>30</v>
      </c>
      <c r="C38" s="38" t="s">
        <v>123</v>
      </c>
      <c r="D38" s="39">
        <v>3039660</v>
      </c>
      <c r="E38" s="40">
        <v>300000</v>
      </c>
      <c r="F38" s="35">
        <v>58</v>
      </c>
      <c r="G38" s="35"/>
      <c r="H38" s="14">
        <f t="shared" si="0"/>
        <v>58</v>
      </c>
      <c r="I38" s="10">
        <v>15</v>
      </c>
      <c r="J38" s="10">
        <v>12</v>
      </c>
      <c r="K38" s="10">
        <v>6</v>
      </c>
      <c r="L38" s="10">
        <v>5</v>
      </c>
      <c r="M38" s="10">
        <v>10</v>
      </c>
      <c r="N38" s="10">
        <v>15</v>
      </c>
      <c r="O38" s="10">
        <v>10</v>
      </c>
      <c r="P38" s="11">
        <f t="shared" si="1"/>
        <v>73</v>
      </c>
    </row>
    <row r="39" spans="1:16" ht="12.75" customHeight="1" x14ac:dyDescent="0.3">
      <c r="A39" s="38" t="s">
        <v>71</v>
      </c>
      <c r="B39" s="38" t="s">
        <v>174</v>
      </c>
      <c r="C39" s="38" t="s">
        <v>124</v>
      </c>
      <c r="D39" s="39">
        <v>1864973</v>
      </c>
      <c r="E39" s="40">
        <v>745989</v>
      </c>
      <c r="F39" s="35">
        <v>46</v>
      </c>
      <c r="G39" s="35">
        <v>37</v>
      </c>
      <c r="H39" s="14">
        <f t="shared" si="0"/>
        <v>83</v>
      </c>
      <c r="I39" s="10">
        <v>14</v>
      </c>
      <c r="J39" s="10">
        <v>10</v>
      </c>
      <c r="K39" s="10">
        <v>6</v>
      </c>
      <c r="L39" s="10">
        <v>5</v>
      </c>
      <c r="M39" s="10">
        <v>9</v>
      </c>
      <c r="N39" s="10">
        <v>9</v>
      </c>
      <c r="O39" s="10">
        <v>7</v>
      </c>
      <c r="P39" s="11">
        <f t="shared" si="1"/>
        <v>60</v>
      </c>
    </row>
    <row r="40" spans="1:16" ht="12.75" customHeight="1" x14ac:dyDescent="0.3">
      <c r="A40" s="38" t="s">
        <v>72</v>
      </c>
      <c r="B40" s="38" t="s">
        <v>29</v>
      </c>
      <c r="C40" s="38" t="s">
        <v>125</v>
      </c>
      <c r="D40" s="39">
        <v>2769472</v>
      </c>
      <c r="E40" s="40">
        <v>300000</v>
      </c>
      <c r="F40" s="35">
        <v>44</v>
      </c>
      <c r="G40" s="35"/>
      <c r="H40" s="14">
        <f t="shared" si="0"/>
        <v>44</v>
      </c>
      <c r="I40" s="10">
        <v>15</v>
      </c>
      <c r="J40" s="10">
        <v>12</v>
      </c>
      <c r="K40" s="10">
        <v>5</v>
      </c>
      <c r="L40" s="10">
        <v>4</v>
      </c>
      <c r="M40" s="10">
        <v>7</v>
      </c>
      <c r="N40" s="10">
        <v>10</v>
      </c>
      <c r="O40" s="10">
        <v>10</v>
      </c>
      <c r="P40" s="11">
        <f t="shared" si="1"/>
        <v>63</v>
      </c>
    </row>
    <row r="41" spans="1:16" ht="12.75" customHeight="1" x14ac:dyDescent="0.3">
      <c r="A41" s="38" t="s">
        <v>73</v>
      </c>
      <c r="B41" s="38" t="s">
        <v>29</v>
      </c>
      <c r="C41" s="38" t="s">
        <v>126</v>
      </c>
      <c r="D41" s="39">
        <v>692193</v>
      </c>
      <c r="E41" s="40">
        <v>346000</v>
      </c>
      <c r="F41" s="35">
        <v>50</v>
      </c>
      <c r="G41" s="35">
        <v>25</v>
      </c>
      <c r="H41" s="14">
        <f t="shared" si="0"/>
        <v>75</v>
      </c>
      <c r="I41" s="10">
        <v>14</v>
      </c>
      <c r="J41" s="10">
        <v>12</v>
      </c>
      <c r="K41" s="10">
        <v>5</v>
      </c>
      <c r="L41" s="10">
        <v>4</v>
      </c>
      <c r="M41" s="10">
        <v>7</v>
      </c>
      <c r="N41" s="10">
        <v>10</v>
      </c>
      <c r="O41" s="10">
        <v>10</v>
      </c>
      <c r="P41" s="11">
        <f t="shared" si="1"/>
        <v>62</v>
      </c>
    </row>
    <row r="42" spans="1:16" ht="12.75" customHeight="1" x14ac:dyDescent="0.3">
      <c r="A42" s="38" t="s">
        <v>74</v>
      </c>
      <c r="B42" s="38" t="s">
        <v>175</v>
      </c>
      <c r="C42" s="38" t="s">
        <v>127</v>
      </c>
      <c r="D42" s="39">
        <v>1381074</v>
      </c>
      <c r="E42" s="40">
        <v>690537</v>
      </c>
      <c r="F42" s="35"/>
      <c r="G42" s="35">
        <v>40</v>
      </c>
      <c r="H42" s="14">
        <f t="shared" si="0"/>
        <v>40</v>
      </c>
      <c r="I42" s="10">
        <v>25</v>
      </c>
      <c r="J42" s="10">
        <v>10</v>
      </c>
      <c r="K42" s="10">
        <v>13</v>
      </c>
      <c r="L42" s="10">
        <v>3</v>
      </c>
      <c r="M42" s="10">
        <v>9</v>
      </c>
      <c r="N42" s="10">
        <v>13</v>
      </c>
      <c r="O42" s="10">
        <v>7</v>
      </c>
      <c r="P42" s="11">
        <f t="shared" si="1"/>
        <v>80</v>
      </c>
    </row>
    <row r="43" spans="1:16" ht="12.75" customHeight="1" x14ac:dyDescent="0.3">
      <c r="A43" s="38" t="s">
        <v>75</v>
      </c>
      <c r="B43" s="38" t="s">
        <v>217</v>
      </c>
      <c r="C43" s="38" t="s">
        <v>128</v>
      </c>
      <c r="D43" s="39">
        <v>2443456</v>
      </c>
      <c r="E43" s="40">
        <v>350000</v>
      </c>
      <c r="F43" s="35">
        <v>30</v>
      </c>
      <c r="G43" s="35">
        <v>37</v>
      </c>
      <c r="H43" s="14">
        <f t="shared" si="0"/>
        <v>67</v>
      </c>
      <c r="I43" s="10">
        <v>10</v>
      </c>
      <c r="J43" s="10">
        <v>10</v>
      </c>
      <c r="K43" s="10">
        <v>10</v>
      </c>
      <c r="L43" s="10">
        <v>3</v>
      </c>
      <c r="M43" s="10">
        <v>5</v>
      </c>
      <c r="N43" s="10">
        <v>9</v>
      </c>
      <c r="O43" s="10">
        <v>8</v>
      </c>
      <c r="P43" s="11">
        <f t="shared" si="1"/>
        <v>55</v>
      </c>
    </row>
    <row r="44" spans="1:16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27</v>
      </c>
      <c r="J44" s="10">
        <v>12</v>
      </c>
      <c r="K44" s="10">
        <v>14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91</v>
      </c>
    </row>
    <row r="45" spans="1:16" ht="13.5" customHeight="1" x14ac:dyDescent="0.3">
      <c r="A45" s="38" t="s">
        <v>77</v>
      </c>
      <c r="B45" s="38" t="s">
        <v>177</v>
      </c>
      <c r="C45" s="38" t="s">
        <v>130</v>
      </c>
      <c r="D45" s="39">
        <v>299059</v>
      </c>
      <c r="E45" s="40">
        <v>149129</v>
      </c>
      <c r="F45" s="35"/>
      <c r="G45" s="35">
        <v>35</v>
      </c>
      <c r="H45" s="14">
        <f>SUM(F45:G45)</f>
        <v>35</v>
      </c>
      <c r="I45" s="10">
        <v>26</v>
      </c>
      <c r="J45" s="10">
        <v>15</v>
      </c>
      <c r="K45" s="10">
        <v>14</v>
      </c>
      <c r="L45" s="10">
        <v>5</v>
      </c>
      <c r="M45" s="10">
        <v>10</v>
      </c>
      <c r="N45" s="10">
        <v>15</v>
      </c>
      <c r="O45" s="10">
        <v>7</v>
      </c>
      <c r="P45" s="11">
        <f t="shared" si="1"/>
        <v>92</v>
      </c>
    </row>
    <row r="46" spans="1:16" ht="12.75" customHeight="1" x14ac:dyDescent="0.3">
      <c r="A46" s="38" t="s">
        <v>78</v>
      </c>
      <c r="B46" s="38" t="s">
        <v>178</v>
      </c>
      <c r="C46" s="38" t="s">
        <v>131</v>
      </c>
      <c r="D46" s="39">
        <v>821625</v>
      </c>
      <c r="E46" s="40">
        <v>350000</v>
      </c>
      <c r="F46" s="35">
        <v>22</v>
      </c>
      <c r="G46" s="35">
        <v>29</v>
      </c>
      <c r="H46" s="14">
        <f t="shared" si="0"/>
        <v>51</v>
      </c>
      <c r="I46" s="10">
        <v>10</v>
      </c>
      <c r="J46" s="10">
        <v>10</v>
      </c>
      <c r="K46" s="10">
        <v>6</v>
      </c>
      <c r="L46" s="10">
        <v>4</v>
      </c>
      <c r="M46" s="10">
        <v>8</v>
      </c>
      <c r="N46" s="10">
        <v>6</v>
      </c>
      <c r="O46" s="10">
        <v>7</v>
      </c>
      <c r="P46" s="11">
        <f t="shared" si="1"/>
        <v>51</v>
      </c>
    </row>
    <row r="47" spans="1:16" ht="12.75" customHeight="1" x14ac:dyDescent="0.3">
      <c r="A47" s="38" t="s">
        <v>79</v>
      </c>
      <c r="B47" s="38" t="s">
        <v>179</v>
      </c>
      <c r="C47" s="38" t="s">
        <v>132</v>
      </c>
      <c r="D47" s="39">
        <v>1535500</v>
      </c>
      <c r="E47" s="40">
        <v>350000</v>
      </c>
      <c r="F47" s="35">
        <v>55</v>
      </c>
      <c r="G47" s="35">
        <v>30</v>
      </c>
      <c r="H47" s="14">
        <f t="shared" si="0"/>
        <v>85</v>
      </c>
      <c r="I47" s="10">
        <v>18</v>
      </c>
      <c r="J47" s="10">
        <v>12</v>
      </c>
      <c r="K47" s="10">
        <v>5</v>
      </c>
      <c r="L47" s="10">
        <v>4</v>
      </c>
      <c r="M47" s="10">
        <v>7</v>
      </c>
      <c r="N47" s="10">
        <v>15</v>
      </c>
      <c r="O47" s="10">
        <v>8</v>
      </c>
      <c r="P47" s="11">
        <f t="shared" si="1"/>
        <v>69</v>
      </c>
    </row>
    <row r="48" spans="1:16" ht="12.75" customHeight="1" x14ac:dyDescent="0.3">
      <c r="A48" s="38" t="s">
        <v>80</v>
      </c>
      <c r="B48" s="38" t="s">
        <v>179</v>
      </c>
      <c r="C48" s="38" t="s">
        <v>133</v>
      </c>
      <c r="D48" s="39">
        <v>2022916</v>
      </c>
      <c r="E48" s="40">
        <v>850000</v>
      </c>
      <c r="F48" s="35">
        <v>50</v>
      </c>
      <c r="G48" s="35">
        <v>25</v>
      </c>
      <c r="H48" s="14">
        <f t="shared" si="0"/>
        <v>75</v>
      </c>
      <c r="I48" s="10">
        <v>21</v>
      </c>
      <c r="J48" s="10">
        <v>11</v>
      </c>
      <c r="K48" s="10">
        <v>10</v>
      </c>
      <c r="L48" s="10">
        <v>4</v>
      </c>
      <c r="M48" s="10">
        <v>7</v>
      </c>
      <c r="N48" s="10">
        <v>15</v>
      </c>
      <c r="O48" s="10">
        <v>9</v>
      </c>
      <c r="P48" s="11">
        <f t="shared" si="1"/>
        <v>77</v>
      </c>
    </row>
    <row r="49" spans="1:16" ht="12.75" customHeight="1" x14ac:dyDescent="0.3">
      <c r="A49" s="38" t="s">
        <v>81</v>
      </c>
      <c r="B49" s="38" t="s">
        <v>180</v>
      </c>
      <c r="C49" s="38" t="s">
        <v>134</v>
      </c>
      <c r="D49" s="39">
        <v>921653</v>
      </c>
      <c r="E49" s="40">
        <v>350000</v>
      </c>
      <c r="F49" s="35">
        <v>56</v>
      </c>
      <c r="G49" s="35">
        <v>35</v>
      </c>
      <c r="H49" s="14">
        <f t="shared" si="0"/>
        <v>91</v>
      </c>
      <c r="I49" s="10">
        <v>25</v>
      </c>
      <c r="J49" s="10">
        <v>15</v>
      </c>
      <c r="K49" s="10">
        <v>11</v>
      </c>
      <c r="L49" s="10">
        <v>5</v>
      </c>
      <c r="M49" s="10">
        <v>9</v>
      </c>
      <c r="N49" s="10">
        <v>15</v>
      </c>
      <c r="O49" s="10">
        <v>10</v>
      </c>
      <c r="P49" s="11">
        <f t="shared" si="1"/>
        <v>90</v>
      </c>
    </row>
    <row r="50" spans="1:16" ht="12.75" customHeight="1" x14ac:dyDescent="0.3">
      <c r="A50" s="38" t="s">
        <v>82</v>
      </c>
      <c r="B50" s="53" t="s">
        <v>181</v>
      </c>
      <c r="C50" s="38" t="s">
        <v>135</v>
      </c>
      <c r="D50" s="39">
        <v>1746967</v>
      </c>
      <c r="E50" s="40">
        <v>350000</v>
      </c>
      <c r="F50" s="35"/>
      <c r="G50" s="35">
        <v>32</v>
      </c>
      <c r="H50" s="14">
        <f t="shared" si="0"/>
        <v>32</v>
      </c>
      <c r="I50" s="10">
        <v>12</v>
      </c>
      <c r="J50" s="10">
        <v>10</v>
      </c>
      <c r="K50" s="10">
        <v>6</v>
      </c>
      <c r="L50" s="10">
        <v>4</v>
      </c>
      <c r="M50" s="10">
        <v>8</v>
      </c>
      <c r="N50" s="10">
        <v>15</v>
      </c>
      <c r="O50" s="10">
        <v>8</v>
      </c>
      <c r="P50" s="11">
        <f t="shared" si="1"/>
        <v>63</v>
      </c>
    </row>
    <row r="51" spans="1:16" ht="12.75" customHeight="1" x14ac:dyDescent="0.3">
      <c r="A51" s="38" t="s">
        <v>83</v>
      </c>
      <c r="B51" s="53" t="s">
        <v>181</v>
      </c>
      <c r="C51" s="38" t="s">
        <v>136</v>
      </c>
      <c r="D51" s="39">
        <v>1883017</v>
      </c>
      <c r="E51" s="40">
        <v>850000</v>
      </c>
      <c r="F51" s="35">
        <v>34</v>
      </c>
      <c r="G51" s="35"/>
      <c r="H51" s="14">
        <f t="shared" si="0"/>
        <v>34</v>
      </c>
      <c r="I51" s="10">
        <v>21</v>
      </c>
      <c r="J51" s="10">
        <v>10</v>
      </c>
      <c r="K51" s="10">
        <v>12</v>
      </c>
      <c r="L51" s="10">
        <v>4</v>
      </c>
      <c r="M51" s="10">
        <v>8</v>
      </c>
      <c r="N51" s="10">
        <v>15</v>
      </c>
      <c r="O51" s="10">
        <v>8</v>
      </c>
      <c r="P51" s="11">
        <f t="shared" si="1"/>
        <v>78</v>
      </c>
    </row>
    <row r="52" spans="1:16" ht="12.75" customHeight="1" x14ac:dyDescent="0.3">
      <c r="A52" s="38" t="s">
        <v>84</v>
      </c>
      <c r="B52" s="38" t="s">
        <v>182</v>
      </c>
      <c r="C52" s="38" t="s">
        <v>137</v>
      </c>
      <c r="D52" s="39">
        <v>1306332</v>
      </c>
      <c r="E52" s="40">
        <v>350000</v>
      </c>
      <c r="F52" s="35">
        <v>39</v>
      </c>
      <c r="G52" s="35">
        <v>36</v>
      </c>
      <c r="H52" s="14">
        <f t="shared" si="0"/>
        <v>75</v>
      </c>
      <c r="I52" s="10">
        <v>10</v>
      </c>
      <c r="J52" s="10">
        <v>13</v>
      </c>
      <c r="K52" s="10">
        <v>6</v>
      </c>
      <c r="L52" s="10">
        <v>4</v>
      </c>
      <c r="M52" s="10">
        <v>9</v>
      </c>
      <c r="N52" s="10">
        <v>10</v>
      </c>
      <c r="O52" s="10">
        <v>10</v>
      </c>
      <c r="P52" s="11">
        <f t="shared" si="1"/>
        <v>62</v>
      </c>
    </row>
    <row r="53" spans="1:16" ht="12.75" customHeight="1" x14ac:dyDescent="0.3">
      <c r="A53" s="38" t="s">
        <v>85</v>
      </c>
      <c r="B53" s="38" t="s">
        <v>31</v>
      </c>
      <c r="C53" s="38" t="s">
        <v>138</v>
      </c>
      <c r="D53" s="39">
        <v>1910529.5</v>
      </c>
      <c r="E53" s="40">
        <v>350000</v>
      </c>
      <c r="F53" s="35">
        <v>40</v>
      </c>
      <c r="G53" s="35">
        <v>29</v>
      </c>
      <c r="H53" s="14">
        <f t="shared" si="0"/>
        <v>69</v>
      </c>
      <c r="I53" s="10">
        <v>12</v>
      </c>
      <c r="J53" s="10">
        <v>12</v>
      </c>
      <c r="K53" s="10">
        <v>9</v>
      </c>
      <c r="L53" s="10">
        <v>4</v>
      </c>
      <c r="M53" s="10">
        <v>7</v>
      </c>
      <c r="N53" s="10">
        <v>12</v>
      </c>
      <c r="O53" s="10">
        <v>8</v>
      </c>
      <c r="P53" s="11">
        <f t="shared" si="1"/>
        <v>64</v>
      </c>
    </row>
    <row r="54" spans="1:16" ht="12.75" customHeight="1" x14ac:dyDescent="0.3">
      <c r="A54" s="38" t="s">
        <v>86</v>
      </c>
      <c r="B54" s="38" t="s">
        <v>28</v>
      </c>
      <c r="C54" s="38" t="s">
        <v>33</v>
      </c>
      <c r="D54" s="39">
        <v>313600</v>
      </c>
      <c r="E54" s="40">
        <v>156800</v>
      </c>
      <c r="F54" s="35">
        <v>50</v>
      </c>
      <c r="G54" s="35">
        <v>34</v>
      </c>
      <c r="H54" s="14">
        <f t="shared" si="0"/>
        <v>84</v>
      </c>
      <c r="I54" s="10">
        <v>22</v>
      </c>
      <c r="J54" s="10">
        <v>10</v>
      </c>
      <c r="K54" s="10">
        <v>12</v>
      </c>
      <c r="L54" s="10">
        <v>5</v>
      </c>
      <c r="M54" s="10">
        <v>10</v>
      </c>
      <c r="N54" s="10">
        <v>13</v>
      </c>
      <c r="O54" s="10">
        <v>7</v>
      </c>
      <c r="P54" s="11">
        <f t="shared" si="1"/>
        <v>79</v>
      </c>
    </row>
    <row r="55" spans="1:16" ht="12.75" customHeight="1" x14ac:dyDescent="0.3">
      <c r="A55" s="38" t="s">
        <v>87</v>
      </c>
      <c r="B55" s="38" t="s">
        <v>183</v>
      </c>
      <c r="C55" s="38" t="s">
        <v>139</v>
      </c>
      <c r="D55" s="39">
        <v>2251078</v>
      </c>
      <c r="E55" s="40">
        <v>900431</v>
      </c>
      <c r="F55" s="35">
        <v>50</v>
      </c>
      <c r="G55" s="35">
        <v>35</v>
      </c>
      <c r="H55" s="14">
        <f t="shared" si="0"/>
        <v>85</v>
      </c>
      <c r="I55" s="10">
        <v>22</v>
      </c>
      <c r="J55" s="10">
        <v>10</v>
      </c>
      <c r="K55" s="10">
        <v>12</v>
      </c>
      <c r="L55" s="10">
        <v>4</v>
      </c>
      <c r="M55" s="10">
        <v>8</v>
      </c>
      <c r="N55" s="10">
        <v>13</v>
      </c>
      <c r="O55" s="10">
        <v>7</v>
      </c>
      <c r="P55" s="11">
        <f t="shared" si="1"/>
        <v>76</v>
      </c>
    </row>
    <row r="56" spans="1:16" ht="12.75" customHeight="1" x14ac:dyDescent="0.3">
      <c r="A56" s="38" t="s">
        <v>88</v>
      </c>
      <c r="B56" s="38" t="s">
        <v>184</v>
      </c>
      <c r="C56" s="38" t="s">
        <v>140</v>
      </c>
      <c r="D56" s="39">
        <v>1884664.55</v>
      </c>
      <c r="E56" s="40">
        <v>850000</v>
      </c>
      <c r="F56" s="35">
        <v>52</v>
      </c>
      <c r="G56" s="35">
        <v>30</v>
      </c>
      <c r="H56" s="14">
        <f t="shared" si="0"/>
        <v>82</v>
      </c>
      <c r="I56" s="10">
        <v>16</v>
      </c>
      <c r="J56" s="10">
        <v>10</v>
      </c>
      <c r="K56" s="10">
        <v>6</v>
      </c>
      <c r="L56" s="10">
        <v>3</v>
      </c>
      <c r="M56" s="10">
        <v>6</v>
      </c>
      <c r="N56" s="10">
        <v>10</v>
      </c>
      <c r="O56" s="10">
        <v>7</v>
      </c>
      <c r="P56" s="11">
        <f t="shared" si="1"/>
        <v>58</v>
      </c>
    </row>
    <row r="57" spans="1:16" ht="12.75" customHeight="1" x14ac:dyDescent="0.3">
      <c r="A57" s="38" t="s">
        <v>89</v>
      </c>
      <c r="B57" s="38" t="s">
        <v>184</v>
      </c>
      <c r="C57" s="38" t="s">
        <v>141</v>
      </c>
      <c r="D57" s="39">
        <v>3674931</v>
      </c>
      <c r="E57" s="40">
        <v>350000</v>
      </c>
      <c r="F57" s="35"/>
      <c r="G57" s="35">
        <v>40</v>
      </c>
      <c r="H57" s="14">
        <f t="shared" si="0"/>
        <v>40</v>
      </c>
      <c r="I57" s="10">
        <v>14</v>
      </c>
      <c r="J57" s="10">
        <v>10</v>
      </c>
      <c r="K57" s="10">
        <v>6</v>
      </c>
      <c r="L57" s="10">
        <v>3</v>
      </c>
      <c r="M57" s="10">
        <v>6</v>
      </c>
      <c r="N57" s="10">
        <v>10</v>
      </c>
      <c r="O57" s="10">
        <v>7</v>
      </c>
      <c r="P57" s="11">
        <f t="shared" si="1"/>
        <v>56</v>
      </c>
    </row>
    <row r="58" spans="1:16" ht="12.75" customHeight="1" x14ac:dyDescent="0.3">
      <c r="A58" s="38" t="s">
        <v>90</v>
      </c>
      <c r="B58" s="38" t="s">
        <v>185</v>
      </c>
      <c r="C58" s="38" t="s">
        <v>142</v>
      </c>
      <c r="D58" s="39">
        <v>1374512</v>
      </c>
      <c r="E58" s="40">
        <v>687256</v>
      </c>
      <c r="F58" s="35">
        <v>28</v>
      </c>
      <c r="G58" s="35">
        <v>35</v>
      </c>
      <c r="H58" s="14">
        <f t="shared" si="0"/>
        <v>63</v>
      </c>
      <c r="I58" s="10">
        <v>23</v>
      </c>
      <c r="J58" s="10">
        <v>10</v>
      </c>
      <c r="K58" s="10">
        <v>14</v>
      </c>
      <c r="L58" s="10">
        <v>4</v>
      </c>
      <c r="M58" s="10">
        <v>8</v>
      </c>
      <c r="N58" s="10">
        <v>10</v>
      </c>
      <c r="O58" s="10">
        <v>7</v>
      </c>
      <c r="P58" s="11">
        <f t="shared" si="1"/>
        <v>76</v>
      </c>
    </row>
    <row r="59" spans="1:16" ht="12.75" customHeight="1" x14ac:dyDescent="0.3">
      <c r="A59" s="38" t="s">
        <v>91</v>
      </c>
      <c r="B59" s="38" t="s">
        <v>186</v>
      </c>
      <c r="C59" s="38" t="s">
        <v>143</v>
      </c>
      <c r="D59" s="39">
        <v>1979970</v>
      </c>
      <c r="E59" s="40">
        <v>791988</v>
      </c>
      <c r="F59" s="35">
        <v>24</v>
      </c>
      <c r="G59" s="35">
        <v>33</v>
      </c>
      <c r="H59" s="14">
        <f t="shared" si="0"/>
        <v>57</v>
      </c>
      <c r="I59" s="10">
        <v>11</v>
      </c>
      <c r="J59" s="10">
        <v>13</v>
      </c>
      <c r="K59" s="10">
        <v>6</v>
      </c>
      <c r="L59" s="10">
        <v>4</v>
      </c>
      <c r="M59" s="10">
        <v>7</v>
      </c>
      <c r="N59" s="10">
        <v>10</v>
      </c>
      <c r="O59" s="10">
        <v>7</v>
      </c>
      <c r="P59" s="11">
        <f t="shared" si="1"/>
        <v>58</v>
      </c>
    </row>
    <row r="60" spans="1:16" ht="12.75" customHeight="1" x14ac:dyDescent="0.3">
      <c r="A60" s="38" t="s">
        <v>92</v>
      </c>
      <c r="B60" s="38" t="s">
        <v>187</v>
      </c>
      <c r="C60" s="38" t="s">
        <v>144</v>
      </c>
      <c r="D60" s="39">
        <v>2748854</v>
      </c>
      <c r="E60" s="40">
        <v>824656.2</v>
      </c>
      <c r="F60" s="35"/>
      <c r="G60" s="35"/>
      <c r="H60" s="14">
        <f t="shared" si="0"/>
        <v>0</v>
      </c>
      <c r="I60" s="10">
        <v>15</v>
      </c>
      <c r="J60" s="10">
        <v>10</v>
      </c>
      <c r="K60" s="10">
        <v>5</v>
      </c>
      <c r="L60" s="10">
        <v>4</v>
      </c>
      <c r="M60" s="10">
        <v>7</v>
      </c>
      <c r="N60" s="10">
        <v>8</v>
      </c>
      <c r="O60" s="10">
        <v>7</v>
      </c>
      <c r="P60" s="11">
        <f t="shared" si="1"/>
        <v>56</v>
      </c>
    </row>
    <row r="61" spans="1:16" ht="12.75" customHeight="1" x14ac:dyDescent="0.3">
      <c r="A61" s="38" t="s">
        <v>93</v>
      </c>
      <c r="B61" s="38" t="s">
        <v>188</v>
      </c>
      <c r="C61" s="38" t="s">
        <v>145</v>
      </c>
      <c r="D61" s="39">
        <v>272380</v>
      </c>
      <c r="E61" s="40">
        <v>136190</v>
      </c>
      <c r="F61" s="35">
        <v>51</v>
      </c>
      <c r="G61" s="35">
        <v>37</v>
      </c>
      <c r="H61" s="14">
        <f t="shared" si="0"/>
        <v>88</v>
      </c>
      <c r="I61" s="10">
        <v>11</v>
      </c>
      <c r="J61" s="10">
        <v>12</v>
      </c>
      <c r="K61" s="10">
        <v>4</v>
      </c>
      <c r="L61" s="10">
        <v>5</v>
      </c>
      <c r="M61" s="10">
        <v>9</v>
      </c>
      <c r="N61" s="10">
        <v>10</v>
      </c>
      <c r="O61" s="10">
        <v>10</v>
      </c>
      <c r="P61" s="11">
        <f t="shared" si="1"/>
        <v>61</v>
      </c>
    </row>
    <row r="62" spans="1:16" ht="12.75" customHeight="1" x14ac:dyDescent="0.3">
      <c r="A62" s="38" t="s">
        <v>94</v>
      </c>
      <c r="B62" s="38" t="s">
        <v>189</v>
      </c>
      <c r="C62" s="38" t="s">
        <v>146</v>
      </c>
      <c r="D62" s="39">
        <v>2535338</v>
      </c>
      <c r="E62" s="40">
        <v>350000</v>
      </c>
      <c r="F62" s="35">
        <v>34</v>
      </c>
      <c r="G62" s="35">
        <v>25</v>
      </c>
      <c r="H62" s="14">
        <f t="shared" si="0"/>
        <v>59</v>
      </c>
      <c r="I62" s="10">
        <v>10</v>
      </c>
      <c r="J62" s="10">
        <v>13</v>
      </c>
      <c r="K62" s="10">
        <v>4</v>
      </c>
      <c r="L62" s="10">
        <v>4</v>
      </c>
      <c r="M62" s="10">
        <v>9</v>
      </c>
      <c r="N62" s="10">
        <v>10</v>
      </c>
      <c r="O62" s="10">
        <v>9</v>
      </c>
      <c r="P62" s="11">
        <f t="shared" si="1"/>
        <v>59</v>
      </c>
    </row>
    <row r="63" spans="1:16" ht="12.75" customHeight="1" x14ac:dyDescent="0.3">
      <c r="A63" s="38" t="s">
        <v>95</v>
      </c>
      <c r="B63" s="38" t="s">
        <v>189</v>
      </c>
      <c r="C63" s="38" t="s">
        <v>147</v>
      </c>
      <c r="D63" s="39">
        <v>2565119</v>
      </c>
      <c r="E63" s="40">
        <v>300000</v>
      </c>
      <c r="F63" s="35">
        <v>50</v>
      </c>
      <c r="G63" s="35">
        <v>37</v>
      </c>
      <c r="H63" s="14">
        <f t="shared" si="0"/>
        <v>87</v>
      </c>
      <c r="I63" s="10">
        <v>15</v>
      </c>
      <c r="J63" s="10">
        <v>13</v>
      </c>
      <c r="K63" s="10">
        <v>6</v>
      </c>
      <c r="L63" s="10">
        <v>4</v>
      </c>
      <c r="M63" s="10">
        <v>9</v>
      </c>
      <c r="N63" s="10">
        <v>10</v>
      </c>
      <c r="O63" s="10">
        <v>9</v>
      </c>
      <c r="P63" s="11">
        <f t="shared" si="1"/>
        <v>66</v>
      </c>
    </row>
    <row r="64" spans="1:16" ht="12.75" customHeight="1" x14ac:dyDescent="0.3">
      <c r="A64" s="48" t="s">
        <v>96</v>
      </c>
      <c r="B64" s="48" t="s">
        <v>190</v>
      </c>
      <c r="C64" s="38" t="s">
        <v>148</v>
      </c>
      <c r="D64" s="49">
        <v>955000</v>
      </c>
      <c r="E64" s="50">
        <v>350000</v>
      </c>
      <c r="F64" s="42"/>
      <c r="G64" s="35">
        <v>28</v>
      </c>
      <c r="H64" s="14">
        <f t="shared" si="0"/>
        <v>28</v>
      </c>
      <c r="I64" s="10">
        <v>25</v>
      </c>
      <c r="J64" s="10">
        <v>14</v>
      </c>
      <c r="K64" s="10">
        <v>14</v>
      </c>
      <c r="L64" s="10">
        <v>5</v>
      </c>
      <c r="M64" s="10">
        <v>9</v>
      </c>
      <c r="N64" s="10">
        <v>14</v>
      </c>
      <c r="O64" s="10">
        <v>10</v>
      </c>
      <c r="P64" s="11">
        <f t="shared" si="1"/>
        <v>91</v>
      </c>
    </row>
    <row r="65" spans="1:16" ht="12.75" customHeight="1" x14ac:dyDescent="0.3">
      <c r="A65" s="38" t="s">
        <v>97</v>
      </c>
      <c r="B65" s="38" t="s">
        <v>191</v>
      </c>
      <c r="C65" s="38" t="s">
        <v>149</v>
      </c>
      <c r="D65" s="39">
        <v>2324410</v>
      </c>
      <c r="E65" s="40">
        <v>300000</v>
      </c>
      <c r="F65" s="35">
        <v>20</v>
      </c>
      <c r="G65" s="35"/>
      <c r="H65" s="14">
        <f t="shared" si="0"/>
        <v>20</v>
      </c>
      <c r="I65" s="10">
        <v>12</v>
      </c>
      <c r="J65" s="10">
        <v>14</v>
      </c>
      <c r="K65" s="10">
        <v>6</v>
      </c>
      <c r="L65" s="10">
        <v>4</v>
      </c>
      <c r="M65" s="10">
        <v>7</v>
      </c>
      <c r="N65" s="10">
        <v>10</v>
      </c>
      <c r="O65" s="10">
        <v>10</v>
      </c>
      <c r="P65" s="11">
        <f t="shared" si="1"/>
        <v>63</v>
      </c>
    </row>
    <row r="66" spans="1:16" ht="12.75" customHeight="1" x14ac:dyDescent="0.3">
      <c r="A66" s="38" t="s">
        <v>98</v>
      </c>
      <c r="B66" s="38" t="s">
        <v>192</v>
      </c>
      <c r="C66" s="38" t="s">
        <v>150</v>
      </c>
      <c r="D66" s="39">
        <v>220000</v>
      </c>
      <c r="E66" s="40">
        <v>110000</v>
      </c>
      <c r="F66" s="35">
        <v>53</v>
      </c>
      <c r="G66" s="35">
        <v>35</v>
      </c>
      <c r="H66" s="14">
        <f t="shared" si="0"/>
        <v>88</v>
      </c>
      <c r="I66" s="10">
        <v>26</v>
      </c>
      <c r="J66" s="10">
        <v>15</v>
      </c>
      <c r="K66" s="10">
        <v>12</v>
      </c>
      <c r="L66" s="10">
        <v>5</v>
      </c>
      <c r="M66" s="10">
        <v>10</v>
      </c>
      <c r="N66" s="10">
        <v>14</v>
      </c>
      <c r="O66" s="10">
        <v>10</v>
      </c>
      <c r="P66" s="11">
        <f t="shared" si="1"/>
        <v>92</v>
      </c>
    </row>
    <row r="67" spans="1:16" ht="12.75" customHeight="1" x14ac:dyDescent="0.3">
      <c r="A67" s="38" t="s">
        <v>99</v>
      </c>
      <c r="B67" s="38" t="s">
        <v>193</v>
      </c>
      <c r="C67" s="38" t="s">
        <v>151</v>
      </c>
      <c r="D67" s="39">
        <v>349010</v>
      </c>
      <c r="E67" s="40">
        <v>174505</v>
      </c>
      <c r="F67" s="35">
        <v>22.5</v>
      </c>
      <c r="G67" s="35">
        <v>31</v>
      </c>
      <c r="H67" s="54">
        <f t="shared" si="0"/>
        <v>53.5</v>
      </c>
      <c r="I67" s="10">
        <v>10</v>
      </c>
      <c r="J67" s="10">
        <v>10</v>
      </c>
      <c r="K67" s="10">
        <v>5</v>
      </c>
      <c r="L67" s="10">
        <v>4</v>
      </c>
      <c r="M67" s="10">
        <v>9</v>
      </c>
      <c r="N67" s="10">
        <v>8</v>
      </c>
      <c r="O67" s="10">
        <v>9</v>
      </c>
      <c r="P67" s="11">
        <f t="shared" si="1"/>
        <v>55</v>
      </c>
    </row>
    <row r="68" spans="1:16" ht="12.75" customHeight="1" x14ac:dyDescent="0.3">
      <c r="A68" s="38" t="s">
        <v>100</v>
      </c>
      <c r="B68" s="38" t="s">
        <v>194</v>
      </c>
      <c r="C68" s="38" t="s">
        <v>152</v>
      </c>
      <c r="D68" s="39">
        <v>1035780</v>
      </c>
      <c r="E68" s="40">
        <v>350000</v>
      </c>
      <c r="F68" s="35">
        <v>55</v>
      </c>
      <c r="G68" s="35">
        <v>37</v>
      </c>
      <c r="H68" s="14">
        <f t="shared" si="0"/>
        <v>92</v>
      </c>
      <c r="I68" s="10">
        <v>26</v>
      </c>
      <c r="J68" s="10">
        <v>14</v>
      </c>
      <c r="K68" s="10">
        <v>14</v>
      </c>
      <c r="L68" s="10">
        <v>3</v>
      </c>
      <c r="M68" s="10">
        <v>10</v>
      </c>
      <c r="N68" s="10">
        <v>15</v>
      </c>
      <c r="O68" s="10">
        <v>10</v>
      </c>
      <c r="P68" s="11">
        <f t="shared" si="1"/>
        <v>92</v>
      </c>
    </row>
    <row r="69" spans="1:16" ht="12.75" customHeight="1" x14ac:dyDescent="0.3">
      <c r="A69" s="38" t="s">
        <v>101</v>
      </c>
      <c r="B69" s="38" t="s">
        <v>195</v>
      </c>
      <c r="C69" s="38" t="s">
        <v>153</v>
      </c>
      <c r="D69" s="39">
        <v>300000</v>
      </c>
      <c r="E69" s="40">
        <v>150000</v>
      </c>
      <c r="F69" s="35"/>
      <c r="G69" s="35">
        <v>35</v>
      </c>
      <c r="H69" s="14">
        <f t="shared" si="0"/>
        <v>35</v>
      </c>
      <c r="I69" s="10">
        <v>10</v>
      </c>
      <c r="J69" s="10">
        <v>12</v>
      </c>
      <c r="K69" s="10">
        <v>8</v>
      </c>
      <c r="L69" s="10">
        <v>5</v>
      </c>
      <c r="M69" s="10">
        <v>7</v>
      </c>
      <c r="N69" s="10">
        <v>8</v>
      </c>
      <c r="O69" s="10">
        <v>9</v>
      </c>
      <c r="P69" s="11">
        <f t="shared" si="1"/>
        <v>59</v>
      </c>
    </row>
    <row r="70" spans="1:16" ht="12.75" customHeight="1" x14ac:dyDescent="0.3">
      <c r="A70" s="38" t="s">
        <v>102</v>
      </c>
      <c r="B70" s="38" t="s">
        <v>196</v>
      </c>
      <c r="C70" s="38" t="s">
        <v>154</v>
      </c>
      <c r="D70" s="39">
        <v>2027268</v>
      </c>
      <c r="E70" s="40">
        <v>850000</v>
      </c>
      <c r="F70" s="35">
        <v>40</v>
      </c>
      <c r="G70" s="35">
        <v>34</v>
      </c>
      <c r="H70" s="14">
        <f t="shared" si="0"/>
        <v>74</v>
      </c>
      <c r="I70" s="10">
        <v>23</v>
      </c>
      <c r="J70" s="10">
        <v>10</v>
      </c>
      <c r="K70" s="10">
        <v>13</v>
      </c>
      <c r="L70" s="10">
        <v>4</v>
      </c>
      <c r="M70" s="10">
        <v>8</v>
      </c>
      <c r="N70" s="10">
        <v>10</v>
      </c>
      <c r="O70" s="10">
        <v>7</v>
      </c>
      <c r="P70" s="23">
        <f t="shared" si="1"/>
        <v>75</v>
      </c>
    </row>
    <row r="71" spans="1:16" ht="12.75" customHeight="1" x14ac:dyDescent="0.3">
      <c r="A71" s="38" t="s">
        <v>103</v>
      </c>
      <c r="B71" s="38" t="s">
        <v>196</v>
      </c>
      <c r="C71" s="38" t="s">
        <v>155</v>
      </c>
      <c r="D71" s="39">
        <v>1081100</v>
      </c>
      <c r="E71" s="40">
        <v>350000</v>
      </c>
      <c r="F71" s="35">
        <v>44</v>
      </c>
      <c r="G71" s="35">
        <v>40</v>
      </c>
      <c r="H71" s="14">
        <f t="shared" si="0"/>
        <v>84</v>
      </c>
      <c r="I71" s="10">
        <v>12</v>
      </c>
      <c r="J71" s="10">
        <v>10</v>
      </c>
      <c r="K71" s="10">
        <v>7</v>
      </c>
      <c r="L71" s="10">
        <v>4</v>
      </c>
      <c r="M71" s="10">
        <v>8</v>
      </c>
      <c r="N71" s="10">
        <v>10</v>
      </c>
      <c r="O71" s="10">
        <v>7</v>
      </c>
      <c r="P71" s="23">
        <f t="shared" si="1"/>
        <v>58</v>
      </c>
    </row>
    <row r="72" spans="1:16" ht="12.75" customHeight="1" x14ac:dyDescent="0.3">
      <c r="A72" s="38" t="s">
        <v>104</v>
      </c>
      <c r="B72" s="38" t="s">
        <v>197</v>
      </c>
      <c r="C72" s="38" t="s">
        <v>156</v>
      </c>
      <c r="D72" s="39">
        <v>195000</v>
      </c>
      <c r="E72" s="40">
        <v>97500</v>
      </c>
      <c r="F72" s="35">
        <v>60</v>
      </c>
      <c r="G72" s="35">
        <v>27</v>
      </c>
      <c r="H72" s="14">
        <f t="shared" si="0"/>
        <v>87</v>
      </c>
      <c r="I72" s="10">
        <v>27</v>
      </c>
      <c r="J72" s="10">
        <v>12</v>
      </c>
      <c r="K72" s="10">
        <v>14</v>
      </c>
      <c r="L72" s="10">
        <v>5</v>
      </c>
      <c r="M72" s="10">
        <v>10</v>
      </c>
      <c r="N72" s="10">
        <v>12</v>
      </c>
      <c r="O72" s="10">
        <v>10</v>
      </c>
      <c r="P72" s="23">
        <f t="shared" si="1"/>
        <v>90</v>
      </c>
    </row>
    <row r="73" spans="1:16" ht="12.75" customHeight="1" x14ac:dyDescent="0.3">
      <c r="A73" s="38" t="s">
        <v>105</v>
      </c>
      <c r="B73" s="38" t="s">
        <v>198</v>
      </c>
      <c r="C73" s="38" t="s">
        <v>157</v>
      </c>
      <c r="D73" s="39">
        <v>6027975</v>
      </c>
      <c r="E73" s="40">
        <v>850000</v>
      </c>
      <c r="F73" s="35">
        <v>51</v>
      </c>
      <c r="G73" s="35">
        <v>32</v>
      </c>
      <c r="H73" s="14">
        <f t="shared" si="0"/>
        <v>83</v>
      </c>
      <c r="I73" s="10">
        <v>29</v>
      </c>
      <c r="J73" s="10">
        <v>12</v>
      </c>
      <c r="K73" s="10">
        <v>15</v>
      </c>
      <c r="L73" s="10">
        <v>5</v>
      </c>
      <c r="M73" s="10">
        <v>7</v>
      </c>
      <c r="N73" s="10">
        <v>14</v>
      </c>
      <c r="O73" s="10">
        <v>8</v>
      </c>
      <c r="P73" s="23">
        <f t="shared" si="1"/>
        <v>90</v>
      </c>
    </row>
    <row r="74" spans="1:16" ht="12.75" customHeight="1" x14ac:dyDescent="0.3">
      <c r="A74" s="38" t="s">
        <v>106</v>
      </c>
      <c r="B74" s="38" t="s">
        <v>198</v>
      </c>
      <c r="C74" s="38" t="s">
        <v>158</v>
      </c>
      <c r="D74" s="39">
        <v>3621173</v>
      </c>
      <c r="E74" s="40">
        <v>350000</v>
      </c>
      <c r="F74" s="35">
        <v>30</v>
      </c>
      <c r="G74" s="35"/>
      <c r="H74" s="14">
        <f t="shared" si="0"/>
        <v>30</v>
      </c>
      <c r="I74" s="10">
        <v>18</v>
      </c>
      <c r="J74" s="10">
        <v>12</v>
      </c>
      <c r="K74" s="10">
        <v>9</v>
      </c>
      <c r="L74" s="10">
        <v>5</v>
      </c>
      <c r="M74" s="10">
        <v>7</v>
      </c>
      <c r="N74" s="10">
        <v>14</v>
      </c>
      <c r="O74" s="10">
        <v>8</v>
      </c>
      <c r="P74" s="23">
        <f t="shared" si="1"/>
        <v>73</v>
      </c>
    </row>
    <row r="75" spans="1:16" ht="12.75" customHeight="1" x14ac:dyDescent="0.3">
      <c r="A75" s="38" t="s">
        <v>107</v>
      </c>
      <c r="B75" s="38" t="s">
        <v>199</v>
      </c>
      <c r="C75" s="38" t="s">
        <v>159</v>
      </c>
      <c r="D75" s="39">
        <v>1700000</v>
      </c>
      <c r="E75" s="40">
        <v>850000</v>
      </c>
      <c r="F75" s="35">
        <v>49</v>
      </c>
      <c r="G75" s="35">
        <v>30</v>
      </c>
      <c r="H75" s="14">
        <f t="shared" si="0"/>
        <v>79</v>
      </c>
      <c r="I75" s="10">
        <v>29</v>
      </c>
      <c r="J75" s="10">
        <v>10</v>
      </c>
      <c r="K75" s="10">
        <v>14</v>
      </c>
      <c r="L75" s="10">
        <v>5</v>
      </c>
      <c r="M75" s="10">
        <v>10</v>
      </c>
      <c r="N75" s="10">
        <v>14</v>
      </c>
      <c r="O75" s="10">
        <v>8</v>
      </c>
      <c r="P75" s="23">
        <f t="shared" si="1"/>
        <v>90</v>
      </c>
    </row>
    <row r="76" spans="1:16" ht="12.75" customHeight="1" x14ac:dyDescent="0.3">
      <c r="A76" s="38" t="s">
        <v>108</v>
      </c>
      <c r="B76" s="38" t="s">
        <v>199</v>
      </c>
      <c r="C76" s="38" t="s">
        <v>160</v>
      </c>
      <c r="D76" s="39">
        <v>300000</v>
      </c>
      <c r="E76" s="40">
        <v>150000</v>
      </c>
      <c r="F76" s="35"/>
      <c r="G76" s="35">
        <v>36</v>
      </c>
      <c r="H76" s="14">
        <f t="shared" si="0"/>
        <v>36</v>
      </c>
      <c r="I76" s="10">
        <v>29</v>
      </c>
      <c r="J76" s="10">
        <v>10</v>
      </c>
      <c r="K76" s="10">
        <v>14</v>
      </c>
      <c r="L76" s="10">
        <v>5</v>
      </c>
      <c r="M76" s="10">
        <v>10</v>
      </c>
      <c r="N76" s="10">
        <v>14</v>
      </c>
      <c r="O76" s="10">
        <v>8</v>
      </c>
      <c r="P76" s="23">
        <f t="shared" si="1"/>
        <v>90</v>
      </c>
    </row>
    <row r="77" spans="1:16" ht="12.75" customHeight="1" x14ac:dyDescent="0.3">
      <c r="A77" s="38" t="s">
        <v>109</v>
      </c>
      <c r="B77" s="38" t="s">
        <v>200</v>
      </c>
      <c r="C77" s="38" t="s">
        <v>161</v>
      </c>
      <c r="D77" s="39">
        <v>4000000</v>
      </c>
      <c r="E77" s="40">
        <v>350000</v>
      </c>
      <c r="F77" s="35">
        <v>22</v>
      </c>
      <c r="G77" s="35">
        <v>34</v>
      </c>
      <c r="H77" s="14">
        <f t="shared" si="0"/>
        <v>56</v>
      </c>
      <c r="I77" s="10">
        <v>13</v>
      </c>
      <c r="J77" s="10">
        <v>12</v>
      </c>
      <c r="K77" s="10">
        <v>6</v>
      </c>
      <c r="L77" s="10">
        <v>5</v>
      </c>
      <c r="M77" s="10">
        <v>8</v>
      </c>
      <c r="N77" s="10">
        <v>12</v>
      </c>
      <c r="O77" s="10">
        <v>9</v>
      </c>
      <c r="P77" s="23">
        <f t="shared" si="1"/>
        <v>65</v>
      </c>
    </row>
    <row r="78" spans="1:16" ht="12.75" customHeight="1" x14ac:dyDescent="0.3">
      <c r="A78" s="38" t="s">
        <v>110</v>
      </c>
      <c r="B78" s="38" t="s">
        <v>27</v>
      </c>
      <c r="C78" s="38" t="s">
        <v>162</v>
      </c>
      <c r="D78" s="39">
        <v>799156</v>
      </c>
      <c r="E78" s="40">
        <v>395000</v>
      </c>
      <c r="F78" s="35"/>
      <c r="G78" s="35">
        <v>35</v>
      </c>
      <c r="H78" s="14">
        <f t="shared" si="0"/>
        <v>35</v>
      </c>
      <c r="I78" s="10">
        <v>18</v>
      </c>
      <c r="J78" s="10">
        <v>13</v>
      </c>
      <c r="K78" s="10">
        <v>11</v>
      </c>
      <c r="L78" s="10">
        <v>5</v>
      </c>
      <c r="M78" s="10">
        <v>7</v>
      </c>
      <c r="N78" s="10">
        <v>12</v>
      </c>
      <c r="O78" s="10">
        <v>10</v>
      </c>
      <c r="P78" s="23">
        <f t="shared" si="1"/>
        <v>76</v>
      </c>
    </row>
    <row r="79" spans="1:16" ht="12.75" customHeight="1" x14ac:dyDescent="0.3">
      <c r="A79" s="38" t="s">
        <v>111</v>
      </c>
      <c r="B79" s="38" t="s">
        <v>201</v>
      </c>
      <c r="C79" s="38" t="s">
        <v>163</v>
      </c>
      <c r="D79" s="39">
        <v>1427900</v>
      </c>
      <c r="E79" s="40">
        <v>350000</v>
      </c>
      <c r="F79" s="35"/>
      <c r="G79" s="35"/>
      <c r="H79" s="14">
        <f t="shared" si="0"/>
        <v>0</v>
      </c>
      <c r="I79" s="10">
        <v>15</v>
      </c>
      <c r="J79" s="10">
        <v>11</v>
      </c>
      <c r="K79" s="10">
        <v>5</v>
      </c>
      <c r="L79" s="10">
        <v>5</v>
      </c>
      <c r="M79" s="10">
        <v>10</v>
      </c>
      <c r="N79" s="10">
        <v>14</v>
      </c>
      <c r="O79" s="10">
        <v>8</v>
      </c>
      <c r="P79" s="23">
        <f t="shared" si="1"/>
        <v>68</v>
      </c>
    </row>
    <row r="80" spans="1:16" ht="12.75" customHeight="1" x14ac:dyDescent="0.3">
      <c r="A80" s="38" t="s">
        <v>112</v>
      </c>
      <c r="B80" s="38" t="s">
        <v>202</v>
      </c>
      <c r="C80" s="38" t="s">
        <v>164</v>
      </c>
      <c r="D80" s="39">
        <v>2205300</v>
      </c>
      <c r="E80" s="40">
        <v>850000</v>
      </c>
      <c r="F80" s="35">
        <v>50</v>
      </c>
      <c r="G80" s="35"/>
      <c r="H80" s="14">
        <f t="shared" si="0"/>
        <v>50</v>
      </c>
      <c r="I80" s="10">
        <v>30</v>
      </c>
      <c r="J80" s="10">
        <v>10</v>
      </c>
      <c r="K80" s="10">
        <v>15</v>
      </c>
      <c r="L80" s="10">
        <v>4</v>
      </c>
      <c r="M80" s="10">
        <v>8</v>
      </c>
      <c r="N80" s="10">
        <v>15</v>
      </c>
      <c r="O80" s="10">
        <v>8</v>
      </c>
      <c r="P80" s="23">
        <f t="shared" si="1"/>
        <v>90</v>
      </c>
    </row>
    <row r="81" spans="1:16" ht="12.75" customHeight="1" x14ac:dyDescent="0.3">
      <c r="A81" s="38" t="s">
        <v>113</v>
      </c>
      <c r="B81" s="38" t="s">
        <v>203</v>
      </c>
      <c r="C81" s="38" t="s">
        <v>165</v>
      </c>
      <c r="D81" s="39">
        <v>2875154</v>
      </c>
      <c r="E81" s="40">
        <v>850000</v>
      </c>
      <c r="F81" s="35"/>
      <c r="G81" s="35">
        <v>23</v>
      </c>
      <c r="H81" s="14">
        <f t="shared" si="0"/>
        <v>23</v>
      </c>
      <c r="I81" s="10">
        <v>30</v>
      </c>
      <c r="J81" s="10">
        <v>11</v>
      </c>
      <c r="K81" s="10">
        <v>15</v>
      </c>
      <c r="L81" s="10">
        <v>4</v>
      </c>
      <c r="M81" s="10">
        <v>8</v>
      </c>
      <c r="N81" s="10">
        <v>14</v>
      </c>
      <c r="O81" s="10">
        <v>8</v>
      </c>
      <c r="P81" s="23">
        <f t="shared" si="1"/>
        <v>90</v>
      </c>
    </row>
    <row r="82" spans="1:16" ht="12.75" customHeight="1" x14ac:dyDescent="0.3">
      <c r="A82" s="38" t="s">
        <v>114</v>
      </c>
      <c r="B82" s="38" t="s">
        <v>204</v>
      </c>
      <c r="C82" s="38" t="s">
        <v>166</v>
      </c>
      <c r="D82" s="39">
        <v>1580000</v>
      </c>
      <c r="E82" s="40">
        <v>790000</v>
      </c>
      <c r="F82" s="35">
        <v>55</v>
      </c>
      <c r="G82" s="35">
        <v>35</v>
      </c>
      <c r="H82" s="14">
        <f t="shared" si="0"/>
        <v>90</v>
      </c>
      <c r="I82" s="10">
        <v>26</v>
      </c>
      <c r="J82" s="10">
        <v>15</v>
      </c>
      <c r="K82" s="10">
        <v>15</v>
      </c>
      <c r="L82" s="10">
        <v>5</v>
      </c>
      <c r="M82" s="10">
        <v>10</v>
      </c>
      <c r="N82" s="10">
        <v>15</v>
      </c>
      <c r="O82" s="10">
        <v>10</v>
      </c>
      <c r="P82" s="23">
        <f t="shared" si="1"/>
        <v>96</v>
      </c>
    </row>
    <row r="83" spans="1:16" ht="12.75" customHeight="1" x14ac:dyDescent="0.3">
      <c r="A83" s="38" t="s">
        <v>115</v>
      </c>
      <c r="B83" s="38" t="s">
        <v>204</v>
      </c>
      <c r="C83" s="38" t="s">
        <v>167</v>
      </c>
      <c r="D83" s="39">
        <v>734600</v>
      </c>
      <c r="E83" s="40">
        <v>350000</v>
      </c>
      <c r="F83" s="35"/>
      <c r="G83" s="35">
        <v>35</v>
      </c>
      <c r="H83" s="14">
        <f t="shared" si="0"/>
        <v>35</v>
      </c>
      <c r="I83" s="10">
        <v>21</v>
      </c>
      <c r="J83" s="10">
        <v>15</v>
      </c>
      <c r="K83" s="10">
        <v>15</v>
      </c>
      <c r="L83" s="10">
        <v>5</v>
      </c>
      <c r="M83" s="10">
        <v>10</v>
      </c>
      <c r="N83" s="10">
        <v>15</v>
      </c>
      <c r="O83" s="10">
        <v>10</v>
      </c>
      <c r="P83" s="23">
        <f t="shared" si="1"/>
        <v>91</v>
      </c>
    </row>
    <row r="84" spans="1:16" ht="12.75" customHeight="1" x14ac:dyDescent="0.3">
      <c r="A84" s="38" t="s">
        <v>116</v>
      </c>
      <c r="B84" s="38" t="s">
        <v>201</v>
      </c>
      <c r="C84" s="38" t="s">
        <v>168</v>
      </c>
      <c r="D84" s="39">
        <v>2688466</v>
      </c>
      <c r="E84" s="40">
        <v>850000</v>
      </c>
      <c r="F84" s="35">
        <v>24</v>
      </c>
      <c r="G84" s="35">
        <v>35</v>
      </c>
      <c r="H84" s="14">
        <f t="shared" si="0"/>
        <v>59</v>
      </c>
      <c r="I84" s="10">
        <v>28</v>
      </c>
      <c r="J84" s="10">
        <v>12</v>
      </c>
      <c r="K84" s="10">
        <v>15</v>
      </c>
      <c r="L84" s="10">
        <v>4</v>
      </c>
      <c r="M84" s="10">
        <v>10</v>
      </c>
      <c r="N84" s="10">
        <v>12</v>
      </c>
      <c r="O84" s="10">
        <v>9</v>
      </c>
      <c r="P84" s="23">
        <f t="shared" si="1"/>
        <v>90</v>
      </c>
    </row>
    <row r="85" spans="1:16" ht="12.75" customHeight="1" x14ac:dyDescent="0.3">
      <c r="A85" s="38" t="s">
        <v>117</v>
      </c>
      <c r="B85" s="38" t="s">
        <v>205</v>
      </c>
      <c r="C85" s="38" t="s">
        <v>169</v>
      </c>
      <c r="D85" s="39">
        <v>290000</v>
      </c>
      <c r="E85" s="40">
        <v>100000</v>
      </c>
      <c r="F85" s="35"/>
      <c r="G85" s="35">
        <v>39</v>
      </c>
      <c r="H85" s="14">
        <f t="shared" si="0"/>
        <v>39</v>
      </c>
      <c r="I85" s="10">
        <v>20</v>
      </c>
      <c r="J85" s="10">
        <v>12</v>
      </c>
      <c r="K85" s="10">
        <v>15</v>
      </c>
      <c r="L85" s="10">
        <v>4</v>
      </c>
      <c r="M85" s="10">
        <v>7</v>
      </c>
      <c r="N85" s="10">
        <v>13</v>
      </c>
      <c r="O85" s="10">
        <v>9</v>
      </c>
      <c r="P85" s="23">
        <f t="shared" si="1"/>
        <v>80</v>
      </c>
    </row>
    <row r="86" spans="1:16" ht="12.75" customHeight="1" x14ac:dyDescent="0.3">
      <c r="A86" s="38" t="s">
        <v>118</v>
      </c>
      <c r="B86" s="38" t="s">
        <v>206</v>
      </c>
      <c r="C86" s="38" t="s">
        <v>170</v>
      </c>
      <c r="D86" s="39">
        <v>196000</v>
      </c>
      <c r="E86" s="40">
        <v>98000</v>
      </c>
      <c r="F86" s="35">
        <v>55</v>
      </c>
      <c r="G86" s="35"/>
      <c r="H86" s="14">
        <f t="shared" si="0"/>
        <v>55</v>
      </c>
      <c r="I86" s="10">
        <v>28</v>
      </c>
      <c r="J86" s="10">
        <v>10</v>
      </c>
      <c r="K86" s="10">
        <v>15</v>
      </c>
      <c r="L86" s="10">
        <v>5</v>
      </c>
      <c r="M86" s="10">
        <v>10</v>
      </c>
      <c r="N86" s="10">
        <v>14</v>
      </c>
      <c r="O86" s="10">
        <v>8</v>
      </c>
      <c r="P86" s="23">
        <f t="shared" si="1"/>
        <v>90</v>
      </c>
    </row>
    <row r="87" spans="1:16" ht="12.75" customHeight="1" x14ac:dyDescent="0.3">
      <c r="A87" s="38" t="s">
        <v>119</v>
      </c>
      <c r="B87" s="38" t="s">
        <v>207</v>
      </c>
      <c r="C87" s="38" t="s">
        <v>171</v>
      </c>
      <c r="D87" s="39">
        <v>410000</v>
      </c>
      <c r="E87" s="40">
        <v>205000</v>
      </c>
      <c r="F87" s="35">
        <v>43</v>
      </c>
      <c r="G87" s="35">
        <v>26</v>
      </c>
      <c r="H87" s="14">
        <f t="shared" si="0"/>
        <v>69</v>
      </c>
      <c r="I87" s="10">
        <v>11</v>
      </c>
      <c r="J87" s="10">
        <v>10</v>
      </c>
      <c r="K87" s="10">
        <v>8</v>
      </c>
      <c r="L87" s="10">
        <v>4</v>
      </c>
      <c r="M87" s="10">
        <v>6</v>
      </c>
      <c r="N87" s="10">
        <v>8</v>
      </c>
      <c r="O87" s="10">
        <v>7</v>
      </c>
      <c r="P87" s="23">
        <f t="shared" si="1"/>
        <v>54</v>
      </c>
    </row>
    <row r="88" spans="1:16" ht="12.75" customHeight="1" x14ac:dyDescent="0.3">
      <c r="A88" s="21"/>
      <c r="B88" s="21"/>
      <c r="C88" s="22"/>
      <c r="D88" s="25"/>
      <c r="E88" s="25"/>
      <c r="F88" s="14"/>
      <c r="G88" s="14"/>
      <c r="H88" s="14"/>
      <c r="I88" s="10"/>
      <c r="J88" s="10"/>
      <c r="K88" s="10"/>
      <c r="L88" s="10"/>
      <c r="M88" s="10"/>
      <c r="N88" s="10"/>
      <c r="O88" s="10"/>
      <c r="P88" s="23"/>
    </row>
    <row r="89" spans="1:16" ht="13.8" x14ac:dyDescent="0.3">
      <c r="A89" s="55"/>
      <c r="D89" s="5">
        <f>SUM(D35:D88)</f>
        <v>87305931.810000002</v>
      </c>
      <c r="E89" s="5">
        <f>SUM(E35:E88)</f>
        <v>23827869.579999998</v>
      </c>
    </row>
    <row r="90" spans="1:16" x14ac:dyDescent="0.3">
      <c r="E90" s="5"/>
      <c r="F90" s="5"/>
    </row>
    <row r="99" spans="8:8" x14ac:dyDescent="0.3">
      <c r="H99" s="14"/>
    </row>
  </sheetData>
  <dataValidations count="2">
    <dataValidation type="whole" allowBlank="1" showInputMessage="1" showErrorMessage="1" errorTitle="ZNOVU A LÉPE" error="To je móóóóóóc!!!!" sqref="I36:I88">
      <formula1>0</formula1>
      <formula2>30</formula2>
    </dataValidation>
    <dataValidation type="whole" showInputMessage="1" showErrorMessage="1" errorTitle="ZNOVU A LÉPE" error="To je móóóóóóc!!!!" sqref="J36:O88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60" zoomScaleNormal="60" workbookViewId="0">
      <selection activeCell="I33" sqref="I33:O33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6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31.3320312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5" width="15" style="1" customWidth="1"/>
    <col min="26" max="26" width="37.6640625" style="1" hidden="1" customWidth="1"/>
    <col min="27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1:7" ht="12.6" x14ac:dyDescent="0.3">
      <c r="F17" s="1"/>
      <c r="G17" s="2" t="s">
        <v>55</v>
      </c>
    </row>
    <row r="18" spans="1:7" x14ac:dyDescent="0.3">
      <c r="F18" s="1"/>
      <c r="G18" s="1" t="s">
        <v>35</v>
      </c>
    </row>
    <row r="19" spans="1:7" x14ac:dyDescent="0.3">
      <c r="F19" s="1"/>
      <c r="G19" s="1" t="s">
        <v>36</v>
      </c>
    </row>
    <row r="20" spans="1:7" x14ac:dyDescent="0.3">
      <c r="F20" s="1"/>
      <c r="G20" s="1" t="s">
        <v>56</v>
      </c>
    </row>
    <row r="21" spans="1:7" x14ac:dyDescent="0.3">
      <c r="F21" s="1"/>
      <c r="G21" s="1" t="s">
        <v>57</v>
      </c>
    </row>
    <row r="22" spans="1:7" x14ac:dyDescent="0.3">
      <c r="F22" s="1"/>
      <c r="G22" s="1" t="s">
        <v>58</v>
      </c>
    </row>
    <row r="23" spans="1:7" x14ac:dyDescent="0.3">
      <c r="F23" s="1"/>
      <c r="G23" s="1" t="s">
        <v>59</v>
      </c>
    </row>
    <row r="24" spans="1:7" x14ac:dyDescent="0.3">
      <c r="F24" s="1"/>
      <c r="G24" s="1" t="s">
        <v>60</v>
      </c>
    </row>
    <row r="25" spans="1:7" x14ac:dyDescent="0.3">
      <c r="F25" s="1"/>
    </row>
    <row r="26" spans="1:7" x14ac:dyDescent="0.3">
      <c r="F26" s="1"/>
      <c r="G26" s="1" t="s">
        <v>61</v>
      </c>
    </row>
    <row r="27" spans="1:7" x14ac:dyDescent="0.3">
      <c r="F27" s="1"/>
      <c r="G27" s="1" t="s">
        <v>62</v>
      </c>
    </row>
    <row r="28" spans="1:7" x14ac:dyDescent="0.3">
      <c r="F28" s="1"/>
      <c r="G28" s="1" t="s">
        <v>63</v>
      </c>
    </row>
    <row r="29" spans="1:7" x14ac:dyDescent="0.3">
      <c r="F29" s="1"/>
      <c r="G29" s="1" t="s">
        <v>64</v>
      </c>
    </row>
    <row r="30" spans="1:7" x14ac:dyDescent="0.3">
      <c r="F30" s="1"/>
      <c r="G30" s="1" t="s">
        <v>65</v>
      </c>
    </row>
    <row r="31" spans="1:7" x14ac:dyDescent="0.3">
      <c r="F31" s="1"/>
      <c r="G31" s="1" t="s">
        <v>66</v>
      </c>
    </row>
    <row r="32" spans="1:7" ht="12.75" customHeight="1" x14ac:dyDescent="0.3">
      <c r="A32" s="2"/>
    </row>
    <row r="33" spans="1:16" ht="86.25" customHeight="1" x14ac:dyDescent="0.3">
      <c r="A33" s="3" t="s">
        <v>0</v>
      </c>
      <c r="B33" s="6" t="s">
        <v>1</v>
      </c>
      <c r="C33" s="3" t="s">
        <v>21</v>
      </c>
      <c r="D33" s="3" t="s">
        <v>18</v>
      </c>
      <c r="E33" s="13" t="s">
        <v>2</v>
      </c>
      <c r="F33" s="3" t="s">
        <v>3</v>
      </c>
      <c r="G33" s="3" t="s">
        <v>4</v>
      </c>
      <c r="H33" s="3" t="s">
        <v>5</v>
      </c>
      <c r="I33" s="3" t="s">
        <v>222</v>
      </c>
      <c r="J33" s="3" t="s">
        <v>19</v>
      </c>
      <c r="K33" s="3" t="s">
        <v>223</v>
      </c>
      <c r="L33" s="3" t="s">
        <v>6</v>
      </c>
      <c r="M33" s="3" t="s">
        <v>7</v>
      </c>
      <c r="N33" s="3" t="s">
        <v>224</v>
      </c>
      <c r="O33" s="3" t="s">
        <v>8</v>
      </c>
      <c r="P33" s="3" t="s">
        <v>9</v>
      </c>
    </row>
    <row r="34" spans="1:16" ht="13.8" x14ac:dyDescent="0.3">
      <c r="A34" s="18"/>
      <c r="B34" s="43"/>
      <c r="C34" s="44"/>
      <c r="D34" s="18"/>
      <c r="E34" s="29"/>
      <c r="F34" s="30"/>
      <c r="G34" s="30"/>
      <c r="I34" s="18" t="s">
        <v>23</v>
      </c>
      <c r="J34" s="18" t="s">
        <v>24</v>
      </c>
      <c r="K34" s="18" t="s">
        <v>24</v>
      </c>
      <c r="L34" s="18" t="s">
        <v>25</v>
      </c>
      <c r="M34" s="18" t="s">
        <v>26</v>
      </c>
      <c r="N34" s="18" t="s">
        <v>24</v>
      </c>
      <c r="O34" s="18" t="s">
        <v>26</v>
      </c>
      <c r="P34" s="18"/>
    </row>
    <row r="35" spans="1:16" ht="12.75" customHeight="1" x14ac:dyDescent="0.3">
      <c r="A35" s="38" t="s">
        <v>67</v>
      </c>
      <c r="B35" s="38" t="s">
        <v>32</v>
      </c>
      <c r="C35" s="38" t="s">
        <v>120</v>
      </c>
      <c r="D35" s="39">
        <v>3436009</v>
      </c>
      <c r="E35" s="40">
        <v>536009</v>
      </c>
      <c r="F35" s="35">
        <v>45</v>
      </c>
      <c r="G35" s="35">
        <v>35</v>
      </c>
      <c r="H35" s="14">
        <f>SUM(F35:G35)</f>
        <v>80</v>
      </c>
      <c r="I35" s="10">
        <v>22</v>
      </c>
      <c r="J35" s="10">
        <v>12</v>
      </c>
      <c r="K35" s="10">
        <v>12</v>
      </c>
      <c r="L35" s="10">
        <v>5</v>
      </c>
      <c r="M35" s="10">
        <v>10</v>
      </c>
      <c r="N35" s="10">
        <v>10</v>
      </c>
      <c r="O35" s="10">
        <v>10</v>
      </c>
      <c r="P35" s="11">
        <f>SUM(I35:O35)</f>
        <v>81</v>
      </c>
    </row>
    <row r="36" spans="1:16" ht="12.75" customHeight="1" x14ac:dyDescent="0.3">
      <c r="A36" s="38" t="s">
        <v>68</v>
      </c>
      <c r="B36" s="38" t="s">
        <v>172</v>
      </c>
      <c r="C36" s="38" t="s">
        <v>121</v>
      </c>
      <c r="D36" s="39">
        <v>273500</v>
      </c>
      <c r="E36" s="40">
        <v>135750</v>
      </c>
      <c r="F36" s="35">
        <v>60</v>
      </c>
      <c r="G36" s="35"/>
      <c r="H36" s="14">
        <f t="shared" ref="H36:H87" si="0">SUM(F36:G36)</f>
        <v>60</v>
      </c>
      <c r="I36" s="10">
        <v>22</v>
      </c>
      <c r="J36" s="10">
        <v>10</v>
      </c>
      <c r="K36" s="10">
        <v>13</v>
      </c>
      <c r="L36" s="10">
        <v>4</v>
      </c>
      <c r="M36" s="10">
        <v>8</v>
      </c>
      <c r="N36" s="10">
        <v>13</v>
      </c>
      <c r="O36" s="10">
        <v>8</v>
      </c>
      <c r="P36" s="11">
        <f t="shared" ref="P36:P87" si="1">SUM(I36:O36)</f>
        <v>78</v>
      </c>
    </row>
    <row r="37" spans="1:16" ht="12.75" customHeight="1" x14ac:dyDescent="0.3">
      <c r="A37" s="38" t="s">
        <v>69</v>
      </c>
      <c r="B37" s="38" t="s">
        <v>173</v>
      </c>
      <c r="C37" s="38" t="s">
        <v>122</v>
      </c>
      <c r="D37" s="39">
        <v>1422422.76</v>
      </c>
      <c r="E37" s="40">
        <v>711211.38</v>
      </c>
      <c r="F37" s="35">
        <v>47</v>
      </c>
      <c r="G37" s="35">
        <v>25</v>
      </c>
      <c r="H37" s="14">
        <f t="shared" si="0"/>
        <v>72</v>
      </c>
      <c r="I37" s="10">
        <v>15</v>
      </c>
      <c r="J37" s="10">
        <v>10</v>
      </c>
      <c r="K37" s="10">
        <v>6</v>
      </c>
      <c r="L37" s="10">
        <v>4</v>
      </c>
      <c r="M37" s="10">
        <v>9</v>
      </c>
      <c r="N37" s="10">
        <v>8</v>
      </c>
      <c r="O37" s="10">
        <v>7</v>
      </c>
      <c r="P37" s="11">
        <f t="shared" si="1"/>
        <v>59</v>
      </c>
    </row>
    <row r="38" spans="1:16" x14ac:dyDescent="0.3">
      <c r="A38" s="38" t="s">
        <v>70</v>
      </c>
      <c r="B38" s="38" t="s">
        <v>30</v>
      </c>
      <c r="C38" s="38" t="s">
        <v>123</v>
      </c>
      <c r="D38" s="39">
        <v>3039660</v>
      </c>
      <c r="E38" s="40">
        <v>300000</v>
      </c>
      <c r="F38" s="35">
        <v>58</v>
      </c>
      <c r="G38" s="35"/>
      <c r="H38" s="14">
        <f t="shared" si="0"/>
        <v>58</v>
      </c>
      <c r="I38" s="10">
        <v>13</v>
      </c>
      <c r="J38" s="10">
        <v>12</v>
      </c>
      <c r="K38" s="10">
        <v>5</v>
      </c>
      <c r="L38" s="10">
        <v>5</v>
      </c>
      <c r="M38" s="10">
        <v>10</v>
      </c>
      <c r="N38" s="10">
        <v>15</v>
      </c>
      <c r="O38" s="10">
        <v>10</v>
      </c>
      <c r="P38" s="11">
        <f t="shared" si="1"/>
        <v>70</v>
      </c>
    </row>
    <row r="39" spans="1:16" ht="12.75" customHeight="1" x14ac:dyDescent="0.3">
      <c r="A39" s="38" t="s">
        <v>71</v>
      </c>
      <c r="B39" s="38" t="s">
        <v>174</v>
      </c>
      <c r="C39" s="38" t="s">
        <v>124</v>
      </c>
      <c r="D39" s="39">
        <v>1864973</v>
      </c>
      <c r="E39" s="40">
        <v>745989</v>
      </c>
      <c r="F39" s="35">
        <v>46</v>
      </c>
      <c r="G39" s="35">
        <v>37</v>
      </c>
      <c r="H39" s="14">
        <f t="shared" si="0"/>
        <v>83</v>
      </c>
      <c r="I39" s="10">
        <v>14</v>
      </c>
      <c r="J39" s="10">
        <v>10</v>
      </c>
      <c r="K39" s="10">
        <v>6</v>
      </c>
      <c r="L39" s="10">
        <v>5</v>
      </c>
      <c r="M39" s="10">
        <v>9</v>
      </c>
      <c r="N39" s="10">
        <v>9</v>
      </c>
      <c r="O39" s="10">
        <v>7</v>
      </c>
      <c r="P39" s="11">
        <f t="shared" si="1"/>
        <v>60</v>
      </c>
    </row>
    <row r="40" spans="1:16" ht="12.75" customHeight="1" x14ac:dyDescent="0.3">
      <c r="A40" s="38" t="s">
        <v>72</v>
      </c>
      <c r="B40" s="38" t="s">
        <v>29</v>
      </c>
      <c r="C40" s="38" t="s">
        <v>125</v>
      </c>
      <c r="D40" s="39">
        <v>2769472</v>
      </c>
      <c r="E40" s="40">
        <v>300000</v>
      </c>
      <c r="F40" s="35">
        <v>44</v>
      </c>
      <c r="G40" s="35"/>
      <c r="H40" s="14">
        <f t="shared" si="0"/>
        <v>44</v>
      </c>
      <c r="I40" s="10">
        <v>16</v>
      </c>
      <c r="J40" s="10">
        <v>12</v>
      </c>
      <c r="K40" s="10">
        <v>5</v>
      </c>
      <c r="L40" s="10">
        <v>4</v>
      </c>
      <c r="M40" s="10">
        <v>7</v>
      </c>
      <c r="N40" s="10">
        <v>10</v>
      </c>
      <c r="O40" s="10">
        <v>10</v>
      </c>
      <c r="P40" s="11">
        <f t="shared" si="1"/>
        <v>64</v>
      </c>
    </row>
    <row r="41" spans="1:16" ht="12.75" customHeight="1" x14ac:dyDescent="0.3">
      <c r="A41" s="38" t="s">
        <v>73</v>
      </c>
      <c r="B41" s="38" t="s">
        <v>29</v>
      </c>
      <c r="C41" s="38" t="s">
        <v>126</v>
      </c>
      <c r="D41" s="39">
        <v>692193</v>
      </c>
      <c r="E41" s="40">
        <v>346000</v>
      </c>
      <c r="F41" s="35">
        <v>50</v>
      </c>
      <c r="G41" s="35">
        <v>25</v>
      </c>
      <c r="H41" s="14">
        <f t="shared" si="0"/>
        <v>75</v>
      </c>
      <c r="I41" s="10">
        <v>14</v>
      </c>
      <c r="J41" s="10">
        <v>12</v>
      </c>
      <c r="K41" s="10">
        <v>5</v>
      </c>
      <c r="L41" s="10">
        <v>4</v>
      </c>
      <c r="M41" s="10">
        <v>7</v>
      </c>
      <c r="N41" s="10">
        <v>10</v>
      </c>
      <c r="O41" s="10">
        <v>10</v>
      </c>
      <c r="P41" s="11">
        <f t="shared" si="1"/>
        <v>62</v>
      </c>
    </row>
    <row r="42" spans="1:16" ht="12.75" customHeight="1" x14ac:dyDescent="0.3">
      <c r="A42" s="38" t="s">
        <v>74</v>
      </c>
      <c r="B42" s="38" t="s">
        <v>175</v>
      </c>
      <c r="C42" s="38" t="s">
        <v>127</v>
      </c>
      <c r="D42" s="39">
        <v>1381074</v>
      </c>
      <c r="E42" s="40">
        <v>690537</v>
      </c>
      <c r="F42" s="35"/>
      <c r="G42" s="35">
        <v>40</v>
      </c>
      <c r="H42" s="14">
        <f t="shared" si="0"/>
        <v>40</v>
      </c>
      <c r="I42" s="10">
        <v>22</v>
      </c>
      <c r="J42" s="10">
        <v>10</v>
      </c>
      <c r="K42" s="10">
        <v>13</v>
      </c>
      <c r="L42" s="10">
        <v>3</v>
      </c>
      <c r="M42" s="10">
        <v>9</v>
      </c>
      <c r="N42" s="10">
        <v>14</v>
      </c>
      <c r="O42" s="10">
        <v>7</v>
      </c>
      <c r="P42" s="11">
        <f t="shared" si="1"/>
        <v>78</v>
      </c>
    </row>
    <row r="43" spans="1:16" ht="12.75" customHeight="1" x14ac:dyDescent="0.3">
      <c r="A43" s="38" t="s">
        <v>75</v>
      </c>
      <c r="B43" s="38" t="s">
        <v>217</v>
      </c>
      <c r="C43" s="38" t="s">
        <v>128</v>
      </c>
      <c r="D43" s="39">
        <v>2443456</v>
      </c>
      <c r="E43" s="40">
        <v>350000</v>
      </c>
      <c r="F43" s="35">
        <v>30</v>
      </c>
      <c r="G43" s="35">
        <v>37</v>
      </c>
      <c r="H43" s="14">
        <f t="shared" si="0"/>
        <v>67</v>
      </c>
      <c r="I43" s="10">
        <v>22</v>
      </c>
      <c r="J43" s="10">
        <v>10</v>
      </c>
      <c r="K43" s="10">
        <v>10</v>
      </c>
      <c r="L43" s="10">
        <v>3</v>
      </c>
      <c r="M43" s="10">
        <v>5</v>
      </c>
      <c r="N43" s="10">
        <v>9</v>
      </c>
      <c r="O43" s="10">
        <v>8</v>
      </c>
      <c r="P43" s="11">
        <f t="shared" si="1"/>
        <v>67</v>
      </c>
    </row>
    <row r="44" spans="1:16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27</v>
      </c>
      <c r="J44" s="10">
        <v>12</v>
      </c>
      <c r="K44" s="10">
        <v>14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91</v>
      </c>
    </row>
    <row r="45" spans="1:16" ht="13.5" customHeight="1" x14ac:dyDescent="0.3">
      <c r="A45" s="38" t="s">
        <v>77</v>
      </c>
      <c r="B45" s="38" t="s">
        <v>177</v>
      </c>
      <c r="C45" s="38" t="s">
        <v>130</v>
      </c>
      <c r="D45" s="39">
        <v>299059</v>
      </c>
      <c r="E45" s="40">
        <v>149129</v>
      </c>
      <c r="F45" s="35"/>
      <c r="G45" s="35">
        <v>35</v>
      </c>
      <c r="H45" s="14">
        <f>SUM(F45:G45)</f>
        <v>35</v>
      </c>
      <c r="I45" s="10">
        <v>27</v>
      </c>
      <c r="J45" s="10">
        <v>15</v>
      </c>
      <c r="K45" s="10">
        <v>14</v>
      </c>
      <c r="L45" s="10">
        <v>5</v>
      </c>
      <c r="M45" s="10">
        <v>10</v>
      </c>
      <c r="N45" s="10">
        <v>15</v>
      </c>
      <c r="O45" s="10">
        <v>7</v>
      </c>
      <c r="P45" s="11">
        <f t="shared" si="1"/>
        <v>93</v>
      </c>
    </row>
    <row r="46" spans="1:16" ht="12.75" customHeight="1" x14ac:dyDescent="0.3">
      <c r="A46" s="38" t="s">
        <v>78</v>
      </c>
      <c r="B46" s="38" t="s">
        <v>178</v>
      </c>
      <c r="C46" s="38" t="s">
        <v>131</v>
      </c>
      <c r="D46" s="39">
        <v>821625</v>
      </c>
      <c r="E46" s="40">
        <v>350000</v>
      </c>
      <c r="F46" s="35">
        <v>22</v>
      </c>
      <c r="G46" s="35">
        <v>29</v>
      </c>
      <c r="H46" s="14">
        <f t="shared" si="0"/>
        <v>51</v>
      </c>
      <c r="I46" s="10">
        <v>15</v>
      </c>
      <c r="J46" s="10">
        <v>10</v>
      </c>
      <c r="K46" s="10">
        <v>10</v>
      </c>
      <c r="L46" s="10">
        <v>4</v>
      </c>
      <c r="M46" s="10">
        <v>8</v>
      </c>
      <c r="N46" s="10">
        <v>6</v>
      </c>
      <c r="O46" s="10">
        <v>7</v>
      </c>
      <c r="P46" s="11">
        <f t="shared" si="1"/>
        <v>60</v>
      </c>
    </row>
    <row r="47" spans="1:16" ht="12.75" customHeight="1" x14ac:dyDescent="0.3">
      <c r="A47" s="38" t="s">
        <v>79</v>
      </c>
      <c r="B47" s="38" t="s">
        <v>179</v>
      </c>
      <c r="C47" s="38" t="s">
        <v>132</v>
      </c>
      <c r="D47" s="39">
        <v>1535500</v>
      </c>
      <c r="E47" s="40">
        <v>350000</v>
      </c>
      <c r="F47" s="35">
        <v>55</v>
      </c>
      <c r="G47" s="35">
        <v>30</v>
      </c>
      <c r="H47" s="14">
        <f t="shared" si="0"/>
        <v>85</v>
      </c>
      <c r="I47" s="10">
        <v>15</v>
      </c>
      <c r="J47" s="10">
        <v>12</v>
      </c>
      <c r="K47" s="10">
        <v>6</v>
      </c>
      <c r="L47" s="10">
        <v>4</v>
      </c>
      <c r="M47" s="10">
        <v>7</v>
      </c>
      <c r="N47" s="10">
        <v>15</v>
      </c>
      <c r="O47" s="10">
        <v>8</v>
      </c>
      <c r="P47" s="11">
        <f t="shared" si="1"/>
        <v>67</v>
      </c>
    </row>
    <row r="48" spans="1:16" ht="12.75" customHeight="1" x14ac:dyDescent="0.3">
      <c r="A48" s="38" t="s">
        <v>80</v>
      </c>
      <c r="B48" s="38" t="s">
        <v>179</v>
      </c>
      <c r="C48" s="38" t="s">
        <v>133</v>
      </c>
      <c r="D48" s="39">
        <v>2022916</v>
      </c>
      <c r="E48" s="40">
        <v>850000</v>
      </c>
      <c r="F48" s="35">
        <v>50</v>
      </c>
      <c r="G48" s="35">
        <v>25</v>
      </c>
      <c r="H48" s="14">
        <f t="shared" si="0"/>
        <v>75</v>
      </c>
      <c r="I48" s="10">
        <v>21</v>
      </c>
      <c r="J48" s="10">
        <v>12</v>
      </c>
      <c r="K48" s="10">
        <v>12</v>
      </c>
      <c r="L48" s="10">
        <v>4</v>
      </c>
      <c r="M48" s="10">
        <v>7</v>
      </c>
      <c r="N48" s="10">
        <v>15</v>
      </c>
      <c r="O48" s="10">
        <v>8</v>
      </c>
      <c r="P48" s="11">
        <f t="shared" si="1"/>
        <v>79</v>
      </c>
    </row>
    <row r="49" spans="1:16" ht="12.75" customHeight="1" x14ac:dyDescent="0.3">
      <c r="A49" s="38" t="s">
        <v>81</v>
      </c>
      <c r="B49" s="38" t="s">
        <v>180</v>
      </c>
      <c r="C49" s="38" t="s">
        <v>134</v>
      </c>
      <c r="D49" s="39">
        <v>921653</v>
      </c>
      <c r="E49" s="40">
        <v>350000</v>
      </c>
      <c r="F49" s="35">
        <v>56</v>
      </c>
      <c r="G49" s="35">
        <v>35</v>
      </c>
      <c r="H49" s="14">
        <f t="shared" si="0"/>
        <v>91</v>
      </c>
      <c r="I49" s="10">
        <v>28</v>
      </c>
      <c r="J49" s="10">
        <v>15</v>
      </c>
      <c r="K49" s="10">
        <v>15</v>
      </c>
      <c r="L49" s="10">
        <v>5</v>
      </c>
      <c r="M49" s="10">
        <v>9</v>
      </c>
      <c r="N49" s="10">
        <v>15</v>
      </c>
      <c r="O49" s="10">
        <v>10</v>
      </c>
      <c r="P49" s="11">
        <f t="shared" si="1"/>
        <v>97</v>
      </c>
    </row>
    <row r="50" spans="1:16" ht="12.75" customHeight="1" x14ac:dyDescent="0.3">
      <c r="A50" s="38" t="s">
        <v>82</v>
      </c>
      <c r="B50" s="53" t="s">
        <v>181</v>
      </c>
      <c r="C50" s="38" t="s">
        <v>135</v>
      </c>
      <c r="D50" s="39">
        <v>1746967</v>
      </c>
      <c r="E50" s="40">
        <v>350000</v>
      </c>
      <c r="F50" s="35"/>
      <c r="G50" s="35">
        <v>32</v>
      </c>
      <c r="H50" s="14">
        <f t="shared" si="0"/>
        <v>32</v>
      </c>
      <c r="I50" s="10">
        <v>18</v>
      </c>
      <c r="J50" s="10">
        <v>10</v>
      </c>
      <c r="K50" s="10">
        <v>7</v>
      </c>
      <c r="L50" s="10">
        <v>4</v>
      </c>
      <c r="M50" s="10">
        <v>8</v>
      </c>
      <c r="N50" s="10">
        <v>15</v>
      </c>
      <c r="O50" s="10">
        <v>8</v>
      </c>
      <c r="P50" s="11">
        <f t="shared" si="1"/>
        <v>70</v>
      </c>
    </row>
    <row r="51" spans="1:16" ht="12.75" customHeight="1" x14ac:dyDescent="0.3">
      <c r="A51" s="38" t="s">
        <v>83</v>
      </c>
      <c r="B51" s="53" t="s">
        <v>181</v>
      </c>
      <c r="C51" s="38" t="s">
        <v>136</v>
      </c>
      <c r="D51" s="39">
        <v>1883017</v>
      </c>
      <c r="E51" s="40">
        <v>850000</v>
      </c>
      <c r="F51" s="35">
        <v>34</v>
      </c>
      <c r="G51" s="35"/>
      <c r="H51" s="14">
        <f t="shared" si="0"/>
        <v>34</v>
      </c>
      <c r="I51" s="10">
        <v>20</v>
      </c>
      <c r="J51" s="10">
        <v>10</v>
      </c>
      <c r="K51" s="10">
        <v>12</v>
      </c>
      <c r="L51" s="10">
        <v>4</v>
      </c>
      <c r="M51" s="10">
        <v>8</v>
      </c>
      <c r="N51" s="10">
        <v>15</v>
      </c>
      <c r="O51" s="10">
        <v>8</v>
      </c>
      <c r="P51" s="11">
        <f t="shared" si="1"/>
        <v>77</v>
      </c>
    </row>
    <row r="52" spans="1:16" ht="12.75" customHeight="1" x14ac:dyDescent="0.3">
      <c r="A52" s="38" t="s">
        <v>84</v>
      </c>
      <c r="B52" s="38" t="s">
        <v>182</v>
      </c>
      <c r="C52" s="38" t="s">
        <v>137</v>
      </c>
      <c r="D52" s="39">
        <v>1306332</v>
      </c>
      <c r="E52" s="40">
        <v>350000</v>
      </c>
      <c r="F52" s="35">
        <v>39</v>
      </c>
      <c r="G52" s="35">
        <v>36</v>
      </c>
      <c r="H52" s="14">
        <f t="shared" si="0"/>
        <v>75</v>
      </c>
      <c r="I52" s="10">
        <v>15</v>
      </c>
      <c r="J52" s="10">
        <v>13</v>
      </c>
      <c r="K52" s="10">
        <v>6</v>
      </c>
      <c r="L52" s="10">
        <v>4</v>
      </c>
      <c r="M52" s="10">
        <v>9</v>
      </c>
      <c r="N52" s="10">
        <v>10</v>
      </c>
      <c r="O52" s="10">
        <v>10</v>
      </c>
      <c r="P52" s="11">
        <f t="shared" si="1"/>
        <v>67</v>
      </c>
    </row>
    <row r="53" spans="1:16" ht="12.75" customHeight="1" x14ac:dyDescent="0.3">
      <c r="A53" s="38" t="s">
        <v>85</v>
      </c>
      <c r="B53" s="38" t="s">
        <v>31</v>
      </c>
      <c r="C53" s="38" t="s">
        <v>138</v>
      </c>
      <c r="D53" s="39">
        <v>1910529.5</v>
      </c>
      <c r="E53" s="40">
        <v>350000</v>
      </c>
      <c r="F53" s="35">
        <v>40</v>
      </c>
      <c r="G53" s="35">
        <v>29</v>
      </c>
      <c r="H53" s="14">
        <f t="shared" si="0"/>
        <v>69</v>
      </c>
      <c r="I53" s="10">
        <v>15</v>
      </c>
      <c r="J53" s="10">
        <v>12</v>
      </c>
      <c r="K53" s="10">
        <v>8</v>
      </c>
      <c r="L53" s="10">
        <v>4</v>
      </c>
      <c r="M53" s="10">
        <v>7</v>
      </c>
      <c r="N53" s="10">
        <v>12</v>
      </c>
      <c r="O53" s="10">
        <v>8</v>
      </c>
      <c r="P53" s="11">
        <f t="shared" si="1"/>
        <v>66</v>
      </c>
    </row>
    <row r="54" spans="1:16" ht="12.75" customHeight="1" x14ac:dyDescent="0.3">
      <c r="A54" s="38" t="s">
        <v>86</v>
      </c>
      <c r="B54" s="38" t="s">
        <v>28</v>
      </c>
      <c r="C54" s="38" t="s">
        <v>33</v>
      </c>
      <c r="D54" s="39">
        <v>313600</v>
      </c>
      <c r="E54" s="40">
        <v>156800</v>
      </c>
      <c r="F54" s="35">
        <v>50</v>
      </c>
      <c r="G54" s="35">
        <v>34</v>
      </c>
      <c r="H54" s="14">
        <f t="shared" si="0"/>
        <v>84</v>
      </c>
      <c r="I54" s="10">
        <v>22</v>
      </c>
      <c r="J54" s="10">
        <v>10</v>
      </c>
      <c r="K54" s="10">
        <v>12</v>
      </c>
      <c r="L54" s="10">
        <v>5</v>
      </c>
      <c r="M54" s="10">
        <v>10</v>
      </c>
      <c r="N54" s="10">
        <v>13</v>
      </c>
      <c r="O54" s="10">
        <v>7</v>
      </c>
      <c r="P54" s="11">
        <f t="shared" si="1"/>
        <v>79</v>
      </c>
    </row>
    <row r="55" spans="1:16" ht="12.75" customHeight="1" x14ac:dyDescent="0.3">
      <c r="A55" s="38" t="s">
        <v>87</v>
      </c>
      <c r="B55" s="38" t="s">
        <v>183</v>
      </c>
      <c r="C55" s="38" t="s">
        <v>139</v>
      </c>
      <c r="D55" s="39">
        <v>2251078</v>
      </c>
      <c r="E55" s="40">
        <v>900431</v>
      </c>
      <c r="F55" s="35">
        <v>50</v>
      </c>
      <c r="G55" s="35">
        <v>35</v>
      </c>
      <c r="H55" s="14">
        <f t="shared" si="0"/>
        <v>85</v>
      </c>
      <c r="I55" s="10">
        <v>22</v>
      </c>
      <c r="J55" s="10">
        <v>10</v>
      </c>
      <c r="K55" s="10">
        <v>12</v>
      </c>
      <c r="L55" s="10">
        <v>4</v>
      </c>
      <c r="M55" s="10">
        <v>8</v>
      </c>
      <c r="N55" s="10">
        <v>13</v>
      </c>
      <c r="O55" s="10">
        <v>7</v>
      </c>
      <c r="P55" s="11">
        <f t="shared" si="1"/>
        <v>76</v>
      </c>
    </row>
    <row r="56" spans="1:16" ht="12.75" customHeight="1" x14ac:dyDescent="0.3">
      <c r="A56" s="38" t="s">
        <v>88</v>
      </c>
      <c r="B56" s="38" t="s">
        <v>184</v>
      </c>
      <c r="C56" s="38" t="s">
        <v>140</v>
      </c>
      <c r="D56" s="39">
        <v>1884664.55</v>
      </c>
      <c r="E56" s="40">
        <v>850000</v>
      </c>
      <c r="F56" s="35">
        <v>52</v>
      </c>
      <c r="G56" s="35">
        <v>30</v>
      </c>
      <c r="H56" s="14">
        <f t="shared" si="0"/>
        <v>82</v>
      </c>
      <c r="I56" s="10">
        <v>18</v>
      </c>
      <c r="J56" s="10">
        <v>10</v>
      </c>
      <c r="K56" s="10">
        <v>6</v>
      </c>
      <c r="L56" s="10">
        <v>3</v>
      </c>
      <c r="M56" s="10">
        <v>6</v>
      </c>
      <c r="N56" s="10">
        <v>10</v>
      </c>
      <c r="O56" s="10">
        <v>7</v>
      </c>
      <c r="P56" s="11">
        <f t="shared" si="1"/>
        <v>60</v>
      </c>
    </row>
    <row r="57" spans="1:16" ht="12.75" customHeight="1" x14ac:dyDescent="0.3">
      <c r="A57" s="38" t="s">
        <v>89</v>
      </c>
      <c r="B57" s="38" t="s">
        <v>184</v>
      </c>
      <c r="C57" s="38" t="s">
        <v>141</v>
      </c>
      <c r="D57" s="39">
        <v>3674931</v>
      </c>
      <c r="E57" s="40">
        <v>350000</v>
      </c>
      <c r="F57" s="35"/>
      <c r="G57" s="35">
        <v>40</v>
      </c>
      <c r="H57" s="14">
        <f t="shared" si="0"/>
        <v>40</v>
      </c>
      <c r="I57" s="10">
        <v>15</v>
      </c>
      <c r="J57" s="10">
        <v>10</v>
      </c>
      <c r="K57" s="10">
        <v>6</v>
      </c>
      <c r="L57" s="10">
        <v>3</v>
      </c>
      <c r="M57" s="10">
        <v>6</v>
      </c>
      <c r="N57" s="10">
        <v>10</v>
      </c>
      <c r="O57" s="10">
        <v>7</v>
      </c>
      <c r="P57" s="11">
        <f t="shared" si="1"/>
        <v>57</v>
      </c>
    </row>
    <row r="58" spans="1:16" ht="12.75" customHeight="1" x14ac:dyDescent="0.3">
      <c r="A58" s="38" t="s">
        <v>90</v>
      </c>
      <c r="B58" s="38" t="s">
        <v>185</v>
      </c>
      <c r="C58" s="38" t="s">
        <v>142</v>
      </c>
      <c r="D58" s="39">
        <v>1374512</v>
      </c>
      <c r="E58" s="40">
        <v>687256</v>
      </c>
      <c r="F58" s="35">
        <v>28</v>
      </c>
      <c r="G58" s="35">
        <v>35</v>
      </c>
      <c r="H58" s="14">
        <f t="shared" si="0"/>
        <v>63</v>
      </c>
      <c r="I58" s="10">
        <v>24</v>
      </c>
      <c r="J58" s="10">
        <v>10</v>
      </c>
      <c r="K58" s="10">
        <v>13</v>
      </c>
      <c r="L58" s="10">
        <v>4</v>
      </c>
      <c r="M58" s="10">
        <v>8</v>
      </c>
      <c r="N58" s="10">
        <v>10</v>
      </c>
      <c r="O58" s="10">
        <v>7</v>
      </c>
      <c r="P58" s="11">
        <f t="shared" si="1"/>
        <v>76</v>
      </c>
    </row>
    <row r="59" spans="1:16" ht="12.75" customHeight="1" x14ac:dyDescent="0.3">
      <c r="A59" s="38" t="s">
        <v>91</v>
      </c>
      <c r="B59" s="38" t="s">
        <v>186</v>
      </c>
      <c r="C59" s="38" t="s">
        <v>143</v>
      </c>
      <c r="D59" s="39">
        <v>1979970</v>
      </c>
      <c r="E59" s="40">
        <v>791988</v>
      </c>
      <c r="F59" s="35">
        <v>24</v>
      </c>
      <c r="G59" s="35">
        <v>33</v>
      </c>
      <c r="H59" s="14">
        <f t="shared" si="0"/>
        <v>57</v>
      </c>
      <c r="I59" s="10">
        <v>11</v>
      </c>
      <c r="J59" s="10">
        <v>13</v>
      </c>
      <c r="K59" s="10">
        <v>5</v>
      </c>
      <c r="L59" s="10">
        <v>4</v>
      </c>
      <c r="M59" s="10">
        <v>7</v>
      </c>
      <c r="N59" s="10">
        <v>10</v>
      </c>
      <c r="O59" s="10">
        <v>7</v>
      </c>
      <c r="P59" s="11">
        <f t="shared" si="1"/>
        <v>57</v>
      </c>
    </row>
    <row r="60" spans="1:16" ht="12.75" customHeight="1" x14ac:dyDescent="0.3">
      <c r="A60" s="38" t="s">
        <v>92</v>
      </c>
      <c r="B60" s="38" t="s">
        <v>187</v>
      </c>
      <c r="C60" s="38" t="s">
        <v>144</v>
      </c>
      <c r="D60" s="39">
        <v>2748854</v>
      </c>
      <c r="E60" s="40">
        <v>824656.2</v>
      </c>
      <c r="F60" s="35"/>
      <c r="G60" s="35"/>
      <c r="H60" s="14">
        <f t="shared" si="0"/>
        <v>0</v>
      </c>
      <c r="I60" s="10">
        <v>12</v>
      </c>
      <c r="J60" s="10">
        <v>10</v>
      </c>
      <c r="K60" s="10">
        <v>6</v>
      </c>
      <c r="L60" s="10">
        <v>4</v>
      </c>
      <c r="M60" s="10">
        <v>7</v>
      </c>
      <c r="N60" s="10">
        <v>8</v>
      </c>
      <c r="O60" s="10">
        <v>7</v>
      </c>
      <c r="P60" s="11">
        <f t="shared" si="1"/>
        <v>54</v>
      </c>
    </row>
    <row r="61" spans="1:16" ht="12.75" customHeight="1" x14ac:dyDescent="0.3">
      <c r="A61" s="38" t="s">
        <v>93</v>
      </c>
      <c r="B61" s="38" t="s">
        <v>188</v>
      </c>
      <c r="C61" s="38" t="s">
        <v>145</v>
      </c>
      <c r="D61" s="39">
        <v>272380</v>
      </c>
      <c r="E61" s="40">
        <v>136190</v>
      </c>
      <c r="F61" s="35">
        <v>51</v>
      </c>
      <c r="G61" s="35">
        <v>37</v>
      </c>
      <c r="H61" s="14">
        <f t="shared" si="0"/>
        <v>88</v>
      </c>
      <c r="I61" s="10">
        <v>12</v>
      </c>
      <c r="J61" s="10">
        <v>12</v>
      </c>
      <c r="K61" s="10">
        <v>5</v>
      </c>
      <c r="L61" s="10">
        <v>5</v>
      </c>
      <c r="M61" s="10">
        <v>9</v>
      </c>
      <c r="N61" s="10">
        <v>10</v>
      </c>
      <c r="O61" s="10">
        <v>10</v>
      </c>
      <c r="P61" s="11">
        <f t="shared" si="1"/>
        <v>63</v>
      </c>
    </row>
    <row r="62" spans="1:16" ht="12.75" customHeight="1" x14ac:dyDescent="0.3">
      <c r="A62" s="38" t="s">
        <v>94</v>
      </c>
      <c r="B62" s="38" t="s">
        <v>189</v>
      </c>
      <c r="C62" s="38" t="s">
        <v>146</v>
      </c>
      <c r="D62" s="39">
        <v>2535338</v>
      </c>
      <c r="E62" s="40">
        <v>350000</v>
      </c>
      <c r="F62" s="35">
        <v>34</v>
      </c>
      <c r="G62" s="35">
        <v>25</v>
      </c>
      <c r="H62" s="14">
        <f t="shared" si="0"/>
        <v>59</v>
      </c>
      <c r="I62" s="10">
        <v>12</v>
      </c>
      <c r="J62" s="10">
        <v>13</v>
      </c>
      <c r="K62" s="10">
        <v>5</v>
      </c>
      <c r="L62" s="10">
        <v>4</v>
      </c>
      <c r="M62" s="10">
        <v>9</v>
      </c>
      <c r="N62" s="10">
        <v>10</v>
      </c>
      <c r="O62" s="10">
        <v>9</v>
      </c>
      <c r="P62" s="11">
        <f t="shared" si="1"/>
        <v>62</v>
      </c>
    </row>
    <row r="63" spans="1:16" ht="12.75" customHeight="1" x14ac:dyDescent="0.3">
      <c r="A63" s="38" t="s">
        <v>95</v>
      </c>
      <c r="B63" s="38" t="s">
        <v>189</v>
      </c>
      <c r="C63" s="38" t="s">
        <v>147</v>
      </c>
      <c r="D63" s="39">
        <v>2565119</v>
      </c>
      <c r="E63" s="40">
        <v>300000</v>
      </c>
      <c r="F63" s="35">
        <v>50</v>
      </c>
      <c r="G63" s="35">
        <v>37</v>
      </c>
      <c r="H63" s="14">
        <f t="shared" si="0"/>
        <v>87</v>
      </c>
      <c r="I63" s="10">
        <v>15</v>
      </c>
      <c r="J63" s="10">
        <v>13</v>
      </c>
      <c r="K63" s="10">
        <v>8</v>
      </c>
      <c r="L63" s="10">
        <v>4</v>
      </c>
      <c r="M63" s="10">
        <v>9</v>
      </c>
      <c r="N63" s="10">
        <v>10</v>
      </c>
      <c r="O63" s="10">
        <v>9</v>
      </c>
      <c r="P63" s="11">
        <f t="shared" si="1"/>
        <v>68</v>
      </c>
    </row>
    <row r="64" spans="1:16" ht="12.75" customHeight="1" x14ac:dyDescent="0.3">
      <c r="A64" s="48" t="s">
        <v>96</v>
      </c>
      <c r="B64" s="48" t="s">
        <v>190</v>
      </c>
      <c r="C64" s="38" t="s">
        <v>148</v>
      </c>
      <c r="D64" s="49">
        <v>955000</v>
      </c>
      <c r="E64" s="50">
        <v>350000</v>
      </c>
      <c r="F64" s="42"/>
      <c r="G64" s="35">
        <v>28</v>
      </c>
      <c r="H64" s="14">
        <f t="shared" si="0"/>
        <v>28</v>
      </c>
      <c r="I64" s="10">
        <v>25</v>
      </c>
      <c r="J64" s="10">
        <v>14</v>
      </c>
      <c r="K64" s="10">
        <v>14</v>
      </c>
      <c r="L64" s="10">
        <v>5</v>
      </c>
      <c r="M64" s="10">
        <v>9</v>
      </c>
      <c r="N64" s="10">
        <v>14</v>
      </c>
      <c r="O64" s="10">
        <v>10</v>
      </c>
      <c r="P64" s="11">
        <f t="shared" si="1"/>
        <v>91</v>
      </c>
    </row>
    <row r="65" spans="1:16" ht="12.75" customHeight="1" x14ac:dyDescent="0.3">
      <c r="A65" s="38" t="s">
        <v>97</v>
      </c>
      <c r="B65" s="38" t="s">
        <v>191</v>
      </c>
      <c r="C65" s="38" t="s">
        <v>149</v>
      </c>
      <c r="D65" s="39">
        <v>2324410</v>
      </c>
      <c r="E65" s="40">
        <v>300000</v>
      </c>
      <c r="F65" s="35">
        <v>20</v>
      </c>
      <c r="G65" s="35"/>
      <c r="H65" s="14">
        <f t="shared" si="0"/>
        <v>20</v>
      </c>
      <c r="I65" s="10">
        <v>13</v>
      </c>
      <c r="J65" s="10">
        <v>14</v>
      </c>
      <c r="K65" s="10">
        <v>6</v>
      </c>
      <c r="L65" s="10">
        <v>4</v>
      </c>
      <c r="M65" s="10">
        <v>7</v>
      </c>
      <c r="N65" s="10">
        <v>10</v>
      </c>
      <c r="O65" s="10">
        <v>10</v>
      </c>
      <c r="P65" s="11">
        <f t="shared" si="1"/>
        <v>64</v>
      </c>
    </row>
    <row r="66" spans="1:16" ht="12.75" customHeight="1" x14ac:dyDescent="0.3">
      <c r="A66" s="38" t="s">
        <v>98</v>
      </c>
      <c r="B66" s="38" t="s">
        <v>192</v>
      </c>
      <c r="C66" s="38" t="s">
        <v>150</v>
      </c>
      <c r="D66" s="39">
        <v>220000</v>
      </c>
      <c r="E66" s="40">
        <v>110000</v>
      </c>
      <c r="F66" s="35">
        <v>53</v>
      </c>
      <c r="G66" s="35">
        <v>35</v>
      </c>
      <c r="H66" s="14">
        <f t="shared" si="0"/>
        <v>88</v>
      </c>
      <c r="I66" s="10">
        <v>24</v>
      </c>
      <c r="J66" s="10">
        <v>15</v>
      </c>
      <c r="K66" s="10">
        <v>14</v>
      </c>
      <c r="L66" s="10">
        <v>5</v>
      </c>
      <c r="M66" s="10">
        <v>10</v>
      </c>
      <c r="N66" s="10">
        <v>14</v>
      </c>
      <c r="O66" s="10">
        <v>10</v>
      </c>
      <c r="P66" s="11">
        <f t="shared" si="1"/>
        <v>92</v>
      </c>
    </row>
    <row r="67" spans="1:16" ht="12.75" customHeight="1" x14ac:dyDescent="0.3">
      <c r="A67" s="38" t="s">
        <v>99</v>
      </c>
      <c r="B67" s="38" t="s">
        <v>193</v>
      </c>
      <c r="C67" s="38" t="s">
        <v>151</v>
      </c>
      <c r="D67" s="39">
        <v>349010</v>
      </c>
      <c r="E67" s="40">
        <v>174505</v>
      </c>
      <c r="F67" s="35">
        <v>22.5</v>
      </c>
      <c r="G67" s="35">
        <v>31</v>
      </c>
      <c r="H67" s="54">
        <f t="shared" si="0"/>
        <v>53.5</v>
      </c>
      <c r="I67" s="10">
        <v>12</v>
      </c>
      <c r="J67" s="10">
        <v>10</v>
      </c>
      <c r="K67" s="10">
        <v>6</v>
      </c>
      <c r="L67" s="10">
        <v>4</v>
      </c>
      <c r="M67" s="10">
        <v>9</v>
      </c>
      <c r="N67" s="10">
        <v>8</v>
      </c>
      <c r="O67" s="10">
        <v>9</v>
      </c>
      <c r="P67" s="11">
        <f t="shared" si="1"/>
        <v>58</v>
      </c>
    </row>
    <row r="68" spans="1:16" ht="12.75" customHeight="1" x14ac:dyDescent="0.3">
      <c r="A68" s="38" t="s">
        <v>100</v>
      </c>
      <c r="B68" s="38" t="s">
        <v>194</v>
      </c>
      <c r="C68" s="38" t="s">
        <v>152</v>
      </c>
      <c r="D68" s="39">
        <v>1035780</v>
      </c>
      <c r="E68" s="40">
        <v>350000</v>
      </c>
      <c r="F68" s="35">
        <v>55</v>
      </c>
      <c r="G68" s="35">
        <v>37</v>
      </c>
      <c r="H68" s="14">
        <f t="shared" si="0"/>
        <v>92</v>
      </c>
      <c r="I68" s="10">
        <v>26</v>
      </c>
      <c r="J68" s="10">
        <v>14</v>
      </c>
      <c r="K68" s="10">
        <v>13</v>
      </c>
      <c r="L68" s="10">
        <v>3</v>
      </c>
      <c r="M68" s="10">
        <v>10</v>
      </c>
      <c r="N68" s="10">
        <v>15</v>
      </c>
      <c r="O68" s="10">
        <v>10</v>
      </c>
      <c r="P68" s="11">
        <f t="shared" si="1"/>
        <v>91</v>
      </c>
    </row>
    <row r="69" spans="1:16" ht="12.75" customHeight="1" x14ac:dyDescent="0.3">
      <c r="A69" s="38" t="s">
        <v>101</v>
      </c>
      <c r="B69" s="38" t="s">
        <v>195</v>
      </c>
      <c r="C69" s="38" t="s">
        <v>153</v>
      </c>
      <c r="D69" s="39">
        <v>300000</v>
      </c>
      <c r="E69" s="40">
        <v>150000</v>
      </c>
      <c r="F69" s="35"/>
      <c r="G69" s="35">
        <v>35</v>
      </c>
      <c r="H69" s="14">
        <f t="shared" si="0"/>
        <v>35</v>
      </c>
      <c r="I69" s="10">
        <v>11</v>
      </c>
      <c r="J69" s="10">
        <v>12</v>
      </c>
      <c r="K69" s="10">
        <v>7</v>
      </c>
      <c r="L69" s="10">
        <v>5</v>
      </c>
      <c r="M69" s="10">
        <v>7</v>
      </c>
      <c r="N69" s="10">
        <v>8</v>
      </c>
      <c r="O69" s="10">
        <v>9</v>
      </c>
      <c r="P69" s="11">
        <f t="shared" si="1"/>
        <v>59</v>
      </c>
    </row>
    <row r="70" spans="1:16" ht="12.75" customHeight="1" x14ac:dyDescent="0.3">
      <c r="A70" s="38" t="s">
        <v>102</v>
      </c>
      <c r="B70" s="38" t="s">
        <v>196</v>
      </c>
      <c r="C70" s="38" t="s">
        <v>154</v>
      </c>
      <c r="D70" s="39">
        <v>2027268</v>
      </c>
      <c r="E70" s="40">
        <v>850000</v>
      </c>
      <c r="F70" s="35">
        <v>40</v>
      </c>
      <c r="G70" s="35">
        <v>34</v>
      </c>
      <c r="H70" s="14">
        <f t="shared" si="0"/>
        <v>74</v>
      </c>
      <c r="I70" s="10">
        <v>24</v>
      </c>
      <c r="J70" s="10">
        <v>10</v>
      </c>
      <c r="K70" s="10">
        <v>13</v>
      </c>
      <c r="L70" s="10">
        <v>4</v>
      </c>
      <c r="M70" s="10">
        <v>8</v>
      </c>
      <c r="N70" s="10">
        <v>10</v>
      </c>
      <c r="O70" s="10">
        <v>7</v>
      </c>
      <c r="P70" s="23">
        <f t="shared" si="1"/>
        <v>76</v>
      </c>
    </row>
    <row r="71" spans="1:16" ht="12.75" customHeight="1" x14ac:dyDescent="0.3">
      <c r="A71" s="38" t="s">
        <v>103</v>
      </c>
      <c r="B71" s="38" t="s">
        <v>196</v>
      </c>
      <c r="C71" s="38" t="s">
        <v>155</v>
      </c>
      <c r="D71" s="39">
        <v>1081100</v>
      </c>
      <c r="E71" s="40">
        <v>350000</v>
      </c>
      <c r="F71" s="35">
        <v>44</v>
      </c>
      <c r="G71" s="35">
        <v>40</v>
      </c>
      <c r="H71" s="14">
        <f t="shared" si="0"/>
        <v>84</v>
      </c>
      <c r="I71" s="10">
        <v>15</v>
      </c>
      <c r="J71" s="10">
        <v>10</v>
      </c>
      <c r="K71" s="10">
        <v>6</v>
      </c>
      <c r="L71" s="10">
        <v>4</v>
      </c>
      <c r="M71" s="10">
        <v>8</v>
      </c>
      <c r="N71" s="10">
        <v>10</v>
      </c>
      <c r="O71" s="10">
        <v>7</v>
      </c>
      <c r="P71" s="23">
        <f t="shared" si="1"/>
        <v>60</v>
      </c>
    </row>
    <row r="72" spans="1:16" ht="12.75" customHeight="1" x14ac:dyDescent="0.3">
      <c r="A72" s="38" t="s">
        <v>104</v>
      </c>
      <c r="B72" s="38" t="s">
        <v>197</v>
      </c>
      <c r="C72" s="38" t="s">
        <v>156</v>
      </c>
      <c r="D72" s="39">
        <v>195000</v>
      </c>
      <c r="E72" s="40">
        <v>97500</v>
      </c>
      <c r="F72" s="35">
        <v>60</v>
      </c>
      <c r="G72" s="35">
        <v>27</v>
      </c>
      <c r="H72" s="14">
        <f t="shared" si="0"/>
        <v>87</v>
      </c>
      <c r="I72" s="10">
        <v>27</v>
      </c>
      <c r="J72" s="10">
        <v>12</v>
      </c>
      <c r="K72" s="10">
        <v>14</v>
      </c>
      <c r="L72" s="10">
        <v>5</v>
      </c>
      <c r="M72" s="10">
        <v>10</v>
      </c>
      <c r="N72" s="10">
        <v>12</v>
      </c>
      <c r="O72" s="10">
        <v>10</v>
      </c>
      <c r="P72" s="23">
        <f t="shared" si="1"/>
        <v>90</v>
      </c>
    </row>
    <row r="73" spans="1:16" ht="12.75" customHeight="1" x14ac:dyDescent="0.3">
      <c r="A73" s="38" t="s">
        <v>105</v>
      </c>
      <c r="B73" s="38" t="s">
        <v>198</v>
      </c>
      <c r="C73" s="38" t="s">
        <v>157</v>
      </c>
      <c r="D73" s="39">
        <v>6027975</v>
      </c>
      <c r="E73" s="40">
        <v>850000</v>
      </c>
      <c r="F73" s="35">
        <v>51</v>
      </c>
      <c r="G73" s="35">
        <v>32</v>
      </c>
      <c r="H73" s="14">
        <f t="shared" si="0"/>
        <v>83</v>
      </c>
      <c r="I73" s="10">
        <v>29</v>
      </c>
      <c r="J73" s="10">
        <v>12</v>
      </c>
      <c r="K73" s="10">
        <v>15</v>
      </c>
      <c r="L73" s="10">
        <v>5</v>
      </c>
      <c r="M73" s="10">
        <v>7</v>
      </c>
      <c r="N73" s="10">
        <v>14</v>
      </c>
      <c r="O73" s="10">
        <v>8</v>
      </c>
      <c r="P73" s="23">
        <f t="shared" si="1"/>
        <v>90</v>
      </c>
    </row>
    <row r="74" spans="1:16" ht="12.75" customHeight="1" x14ac:dyDescent="0.3">
      <c r="A74" s="38" t="s">
        <v>106</v>
      </c>
      <c r="B74" s="38" t="s">
        <v>198</v>
      </c>
      <c r="C74" s="38" t="s">
        <v>158</v>
      </c>
      <c r="D74" s="39">
        <v>3621173</v>
      </c>
      <c r="E74" s="40">
        <v>350000</v>
      </c>
      <c r="F74" s="35">
        <v>30</v>
      </c>
      <c r="G74" s="35"/>
      <c r="H74" s="14">
        <f t="shared" si="0"/>
        <v>30</v>
      </c>
      <c r="I74" s="10">
        <v>12</v>
      </c>
      <c r="J74" s="10">
        <v>12</v>
      </c>
      <c r="K74" s="10">
        <v>6</v>
      </c>
      <c r="L74" s="10">
        <v>5</v>
      </c>
      <c r="M74" s="10">
        <v>7</v>
      </c>
      <c r="N74" s="10">
        <v>14</v>
      </c>
      <c r="O74" s="10">
        <v>8</v>
      </c>
      <c r="P74" s="23">
        <f t="shared" si="1"/>
        <v>64</v>
      </c>
    </row>
    <row r="75" spans="1:16" ht="12.75" customHeight="1" x14ac:dyDescent="0.3">
      <c r="A75" s="38" t="s">
        <v>107</v>
      </c>
      <c r="B75" s="38" t="s">
        <v>199</v>
      </c>
      <c r="C75" s="38" t="s">
        <v>159</v>
      </c>
      <c r="D75" s="39">
        <v>1700000</v>
      </c>
      <c r="E75" s="40">
        <v>850000</v>
      </c>
      <c r="F75" s="35">
        <v>49</v>
      </c>
      <c r="G75" s="35">
        <v>30</v>
      </c>
      <c r="H75" s="14">
        <f t="shared" si="0"/>
        <v>79</v>
      </c>
      <c r="I75" s="10">
        <v>29</v>
      </c>
      <c r="J75" s="10">
        <v>10</v>
      </c>
      <c r="K75" s="10">
        <v>14</v>
      </c>
      <c r="L75" s="10">
        <v>5</v>
      </c>
      <c r="M75" s="10">
        <v>10</v>
      </c>
      <c r="N75" s="10">
        <v>14</v>
      </c>
      <c r="O75" s="10">
        <v>8</v>
      </c>
      <c r="P75" s="23">
        <f t="shared" si="1"/>
        <v>90</v>
      </c>
    </row>
    <row r="76" spans="1:16" ht="12.75" customHeight="1" x14ac:dyDescent="0.3">
      <c r="A76" s="38" t="s">
        <v>108</v>
      </c>
      <c r="B76" s="38" t="s">
        <v>199</v>
      </c>
      <c r="C76" s="38" t="s">
        <v>160</v>
      </c>
      <c r="D76" s="39">
        <v>300000</v>
      </c>
      <c r="E76" s="40">
        <v>150000</v>
      </c>
      <c r="F76" s="35"/>
      <c r="G76" s="35">
        <v>36</v>
      </c>
      <c r="H76" s="14">
        <f t="shared" si="0"/>
        <v>36</v>
      </c>
      <c r="I76" s="10">
        <v>29</v>
      </c>
      <c r="J76" s="10">
        <v>10</v>
      </c>
      <c r="K76" s="10">
        <v>14</v>
      </c>
      <c r="L76" s="10">
        <v>5</v>
      </c>
      <c r="M76" s="10">
        <v>10</v>
      </c>
      <c r="N76" s="10">
        <v>14</v>
      </c>
      <c r="O76" s="10">
        <v>8</v>
      </c>
      <c r="P76" s="23">
        <f t="shared" si="1"/>
        <v>90</v>
      </c>
    </row>
    <row r="77" spans="1:16" ht="12.75" customHeight="1" x14ac:dyDescent="0.3">
      <c r="A77" s="38" t="s">
        <v>109</v>
      </c>
      <c r="B77" s="38" t="s">
        <v>200</v>
      </c>
      <c r="C77" s="38" t="s">
        <v>161</v>
      </c>
      <c r="D77" s="39">
        <v>4000000</v>
      </c>
      <c r="E77" s="40">
        <v>350000</v>
      </c>
      <c r="F77" s="35">
        <v>22</v>
      </c>
      <c r="G77" s="35">
        <v>34</v>
      </c>
      <c r="H77" s="14">
        <f t="shared" si="0"/>
        <v>56</v>
      </c>
      <c r="I77" s="10">
        <v>13</v>
      </c>
      <c r="J77" s="10">
        <v>12</v>
      </c>
      <c r="K77" s="10">
        <v>6</v>
      </c>
      <c r="L77" s="10">
        <v>5</v>
      </c>
      <c r="M77" s="10">
        <v>8</v>
      </c>
      <c r="N77" s="10">
        <v>12</v>
      </c>
      <c r="O77" s="10">
        <v>9</v>
      </c>
      <c r="P77" s="23">
        <f t="shared" si="1"/>
        <v>65</v>
      </c>
    </row>
    <row r="78" spans="1:16" ht="12.75" customHeight="1" x14ac:dyDescent="0.3">
      <c r="A78" s="38" t="s">
        <v>110</v>
      </c>
      <c r="B78" s="38" t="s">
        <v>27</v>
      </c>
      <c r="C78" s="38" t="s">
        <v>162</v>
      </c>
      <c r="D78" s="39">
        <v>799156</v>
      </c>
      <c r="E78" s="40">
        <v>395000</v>
      </c>
      <c r="F78" s="35"/>
      <c r="G78" s="35">
        <v>35</v>
      </c>
      <c r="H78" s="14">
        <f t="shared" si="0"/>
        <v>35</v>
      </c>
      <c r="I78" s="10">
        <v>18</v>
      </c>
      <c r="J78" s="10">
        <v>13</v>
      </c>
      <c r="K78" s="10">
        <v>13</v>
      </c>
      <c r="L78" s="10">
        <v>5</v>
      </c>
      <c r="M78" s="10">
        <v>7</v>
      </c>
      <c r="N78" s="10">
        <v>12</v>
      </c>
      <c r="O78" s="10">
        <v>10</v>
      </c>
      <c r="P78" s="23">
        <f t="shared" si="1"/>
        <v>78</v>
      </c>
    </row>
    <row r="79" spans="1:16" ht="12.75" customHeight="1" x14ac:dyDescent="0.3">
      <c r="A79" s="38" t="s">
        <v>111</v>
      </c>
      <c r="B79" s="38" t="s">
        <v>201</v>
      </c>
      <c r="C79" s="38" t="s">
        <v>163</v>
      </c>
      <c r="D79" s="39">
        <v>1427900</v>
      </c>
      <c r="E79" s="40">
        <v>350000</v>
      </c>
      <c r="F79" s="35"/>
      <c r="G79" s="35"/>
      <c r="H79" s="14">
        <f t="shared" si="0"/>
        <v>0</v>
      </c>
      <c r="I79" s="10">
        <v>12</v>
      </c>
      <c r="J79" s="10">
        <v>12</v>
      </c>
      <c r="K79" s="10">
        <v>6</v>
      </c>
      <c r="L79" s="10">
        <v>5</v>
      </c>
      <c r="M79" s="10">
        <v>10</v>
      </c>
      <c r="N79" s="10">
        <v>14</v>
      </c>
      <c r="O79" s="10">
        <v>8</v>
      </c>
      <c r="P79" s="23">
        <f t="shared" si="1"/>
        <v>67</v>
      </c>
    </row>
    <row r="80" spans="1:16" ht="12.75" customHeight="1" x14ac:dyDescent="0.3">
      <c r="A80" s="38" t="s">
        <v>112</v>
      </c>
      <c r="B80" s="38" t="s">
        <v>202</v>
      </c>
      <c r="C80" s="38" t="s">
        <v>164</v>
      </c>
      <c r="D80" s="39">
        <v>2205300</v>
      </c>
      <c r="E80" s="40">
        <v>850000</v>
      </c>
      <c r="F80" s="35">
        <v>50</v>
      </c>
      <c r="G80" s="35"/>
      <c r="H80" s="14">
        <f t="shared" si="0"/>
        <v>50</v>
      </c>
      <c r="I80" s="10">
        <v>29</v>
      </c>
      <c r="J80" s="10">
        <v>10</v>
      </c>
      <c r="K80" s="10">
        <v>15</v>
      </c>
      <c r="L80" s="10">
        <v>5</v>
      </c>
      <c r="M80" s="10">
        <v>10</v>
      </c>
      <c r="N80" s="10">
        <v>15</v>
      </c>
      <c r="O80" s="10">
        <v>8</v>
      </c>
      <c r="P80" s="23">
        <f t="shared" si="1"/>
        <v>92</v>
      </c>
    </row>
    <row r="81" spans="1:16" ht="12.75" customHeight="1" x14ac:dyDescent="0.3">
      <c r="A81" s="38" t="s">
        <v>113</v>
      </c>
      <c r="B81" s="38" t="s">
        <v>203</v>
      </c>
      <c r="C81" s="38" t="s">
        <v>165</v>
      </c>
      <c r="D81" s="39">
        <v>2875154</v>
      </c>
      <c r="E81" s="40">
        <v>850000</v>
      </c>
      <c r="F81" s="35"/>
      <c r="G81" s="35">
        <v>23</v>
      </c>
      <c r="H81" s="14">
        <f t="shared" si="0"/>
        <v>23</v>
      </c>
      <c r="I81" s="10">
        <v>28</v>
      </c>
      <c r="J81" s="10">
        <v>11</v>
      </c>
      <c r="K81" s="10">
        <v>15</v>
      </c>
      <c r="L81" s="10">
        <v>5</v>
      </c>
      <c r="M81" s="10">
        <v>10</v>
      </c>
      <c r="N81" s="10">
        <v>13</v>
      </c>
      <c r="O81" s="10">
        <v>8</v>
      </c>
      <c r="P81" s="23">
        <f t="shared" si="1"/>
        <v>90</v>
      </c>
    </row>
    <row r="82" spans="1:16" ht="12.75" customHeight="1" x14ac:dyDescent="0.3">
      <c r="A82" s="38" t="s">
        <v>114</v>
      </c>
      <c r="B82" s="38" t="s">
        <v>204</v>
      </c>
      <c r="C82" s="38" t="s">
        <v>166</v>
      </c>
      <c r="D82" s="39">
        <v>1580000</v>
      </c>
      <c r="E82" s="40">
        <v>790000</v>
      </c>
      <c r="F82" s="35">
        <v>55</v>
      </c>
      <c r="G82" s="35">
        <v>35</v>
      </c>
      <c r="H82" s="14">
        <f t="shared" si="0"/>
        <v>90</v>
      </c>
      <c r="I82" s="10">
        <v>25</v>
      </c>
      <c r="J82" s="10">
        <v>15</v>
      </c>
      <c r="K82" s="10">
        <v>13</v>
      </c>
      <c r="L82" s="10">
        <v>5</v>
      </c>
      <c r="M82" s="10">
        <v>10</v>
      </c>
      <c r="N82" s="10">
        <v>15</v>
      </c>
      <c r="O82" s="10">
        <v>10</v>
      </c>
      <c r="P82" s="23">
        <f t="shared" si="1"/>
        <v>93</v>
      </c>
    </row>
    <row r="83" spans="1:16" ht="12.75" customHeight="1" x14ac:dyDescent="0.3">
      <c r="A83" s="38" t="s">
        <v>115</v>
      </c>
      <c r="B83" s="38" t="s">
        <v>204</v>
      </c>
      <c r="C83" s="38" t="s">
        <v>167</v>
      </c>
      <c r="D83" s="39">
        <v>734600</v>
      </c>
      <c r="E83" s="40">
        <v>350000</v>
      </c>
      <c r="F83" s="35"/>
      <c r="G83" s="35">
        <v>35</v>
      </c>
      <c r="H83" s="14">
        <f t="shared" si="0"/>
        <v>35</v>
      </c>
      <c r="I83" s="10">
        <v>25</v>
      </c>
      <c r="J83" s="10">
        <v>15</v>
      </c>
      <c r="K83" s="10">
        <v>13</v>
      </c>
      <c r="L83" s="10">
        <v>5</v>
      </c>
      <c r="M83" s="10">
        <v>10</v>
      </c>
      <c r="N83" s="10">
        <v>15</v>
      </c>
      <c r="O83" s="10">
        <v>10</v>
      </c>
      <c r="P83" s="23">
        <f t="shared" si="1"/>
        <v>93</v>
      </c>
    </row>
    <row r="84" spans="1:16" ht="12.75" customHeight="1" x14ac:dyDescent="0.3">
      <c r="A84" s="38" t="s">
        <v>116</v>
      </c>
      <c r="B84" s="38" t="s">
        <v>201</v>
      </c>
      <c r="C84" s="38" t="s">
        <v>168</v>
      </c>
      <c r="D84" s="39">
        <v>2688466</v>
      </c>
      <c r="E84" s="40">
        <v>850000</v>
      </c>
      <c r="F84" s="35">
        <v>24</v>
      </c>
      <c r="G84" s="35">
        <v>35</v>
      </c>
      <c r="H84" s="14">
        <f t="shared" si="0"/>
        <v>59</v>
      </c>
      <c r="I84" s="10">
        <v>28</v>
      </c>
      <c r="J84" s="10">
        <v>12</v>
      </c>
      <c r="K84" s="10">
        <v>14</v>
      </c>
      <c r="L84" s="10">
        <v>5</v>
      </c>
      <c r="M84" s="10">
        <v>10</v>
      </c>
      <c r="N84" s="10">
        <v>13</v>
      </c>
      <c r="O84" s="10">
        <v>8</v>
      </c>
      <c r="P84" s="23">
        <f t="shared" si="1"/>
        <v>90</v>
      </c>
    </row>
    <row r="85" spans="1:16" ht="12.75" customHeight="1" x14ac:dyDescent="0.3">
      <c r="A85" s="38" t="s">
        <v>117</v>
      </c>
      <c r="B85" s="38" t="s">
        <v>205</v>
      </c>
      <c r="C85" s="38" t="s">
        <v>169</v>
      </c>
      <c r="D85" s="39">
        <v>290000</v>
      </c>
      <c r="E85" s="40">
        <v>100000</v>
      </c>
      <c r="F85" s="35"/>
      <c r="G85" s="35">
        <v>39</v>
      </c>
      <c r="H85" s="14">
        <f t="shared" si="0"/>
        <v>39</v>
      </c>
      <c r="I85" s="10">
        <v>21</v>
      </c>
      <c r="J85" s="10">
        <v>12</v>
      </c>
      <c r="K85" s="10">
        <v>12</v>
      </c>
      <c r="L85" s="10">
        <v>4</v>
      </c>
      <c r="M85" s="10">
        <v>7</v>
      </c>
      <c r="N85" s="10">
        <v>13</v>
      </c>
      <c r="O85" s="10">
        <v>9</v>
      </c>
      <c r="P85" s="23">
        <f t="shared" si="1"/>
        <v>78</v>
      </c>
    </row>
    <row r="86" spans="1:16" ht="12.75" customHeight="1" x14ac:dyDescent="0.3">
      <c r="A86" s="38" t="s">
        <v>118</v>
      </c>
      <c r="B86" s="38" t="s">
        <v>206</v>
      </c>
      <c r="C86" s="38" t="s">
        <v>170</v>
      </c>
      <c r="D86" s="39">
        <v>196000</v>
      </c>
      <c r="E86" s="40">
        <v>98000</v>
      </c>
      <c r="F86" s="35">
        <v>55</v>
      </c>
      <c r="G86" s="35"/>
      <c r="H86" s="14">
        <f t="shared" si="0"/>
        <v>55</v>
      </c>
      <c r="I86" s="10">
        <v>28</v>
      </c>
      <c r="J86" s="10">
        <v>10</v>
      </c>
      <c r="K86" s="10">
        <v>14</v>
      </c>
      <c r="L86" s="10">
        <v>5</v>
      </c>
      <c r="M86" s="10">
        <v>10</v>
      </c>
      <c r="N86" s="10">
        <v>14</v>
      </c>
      <c r="O86" s="10">
        <v>9</v>
      </c>
      <c r="P86" s="23">
        <f t="shared" si="1"/>
        <v>90</v>
      </c>
    </row>
    <row r="87" spans="1:16" ht="12.75" customHeight="1" x14ac:dyDescent="0.3">
      <c r="A87" s="38" t="s">
        <v>119</v>
      </c>
      <c r="B87" s="38" t="s">
        <v>207</v>
      </c>
      <c r="C87" s="38" t="s">
        <v>171</v>
      </c>
      <c r="D87" s="39">
        <v>410000</v>
      </c>
      <c r="E87" s="40">
        <v>205000</v>
      </c>
      <c r="F87" s="35">
        <v>43</v>
      </c>
      <c r="G87" s="35">
        <v>26</v>
      </c>
      <c r="H87" s="14">
        <f t="shared" si="0"/>
        <v>69</v>
      </c>
      <c r="I87" s="10">
        <v>12</v>
      </c>
      <c r="J87" s="10">
        <v>10</v>
      </c>
      <c r="K87" s="10">
        <v>6</v>
      </c>
      <c r="L87" s="10">
        <v>4</v>
      </c>
      <c r="M87" s="10">
        <v>6</v>
      </c>
      <c r="N87" s="10">
        <v>8</v>
      </c>
      <c r="O87" s="10">
        <v>7</v>
      </c>
      <c r="P87" s="23">
        <f t="shared" si="1"/>
        <v>53</v>
      </c>
    </row>
    <row r="88" spans="1:16" ht="12.75" customHeight="1" x14ac:dyDescent="0.3">
      <c r="A88" s="21"/>
      <c r="B88" s="21"/>
      <c r="C88" s="22"/>
      <c r="D88" s="25"/>
      <c r="E88" s="25"/>
      <c r="F88" s="14"/>
      <c r="G88" s="14"/>
      <c r="H88" s="14"/>
      <c r="I88" s="10"/>
      <c r="J88" s="10"/>
      <c r="K88" s="10"/>
      <c r="L88" s="10"/>
      <c r="M88" s="10"/>
      <c r="N88" s="10"/>
      <c r="O88" s="10"/>
      <c r="P88" s="23"/>
    </row>
    <row r="89" spans="1:16" ht="13.8" x14ac:dyDescent="0.3">
      <c r="A89" s="55"/>
      <c r="D89" s="5">
        <f>SUM(D35:D88)</f>
        <v>87305931.810000002</v>
      </c>
      <c r="E89" s="5">
        <f>SUM(E35:E88)</f>
        <v>23827869.579999998</v>
      </c>
    </row>
    <row r="90" spans="1:16" x14ac:dyDescent="0.3">
      <c r="E90" s="5"/>
      <c r="F90" s="5"/>
    </row>
    <row r="99" spans="8:8" x14ac:dyDescent="0.3">
      <c r="H99" s="14"/>
    </row>
  </sheetData>
  <dataValidations count="2">
    <dataValidation type="whole" showInputMessage="1" showErrorMessage="1" errorTitle="ZNOVU A LÉPE" error="To je móóóóóóc!!!!" sqref="J36:O88">
      <formula1>0</formula1>
      <formula2>15</formula2>
    </dataValidation>
    <dataValidation type="whole" allowBlank="1" showInputMessage="1" showErrorMessage="1" errorTitle="ZNOVU A LÉPE" error="To je móóóóóóc!!!!" sqref="I36:I88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60" zoomScaleNormal="60" workbookViewId="0">
      <selection activeCell="I33" sqref="I33:O33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6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31.3320312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5" width="15" style="1" customWidth="1"/>
    <col min="26" max="26" width="37.6640625" style="1" hidden="1" customWidth="1"/>
    <col min="27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1:7" ht="12.6" x14ac:dyDescent="0.3">
      <c r="F17" s="1"/>
      <c r="G17" s="2" t="s">
        <v>55</v>
      </c>
    </row>
    <row r="18" spans="1:7" x14ac:dyDescent="0.3">
      <c r="F18" s="1"/>
      <c r="G18" s="1" t="s">
        <v>35</v>
      </c>
    </row>
    <row r="19" spans="1:7" x14ac:dyDescent="0.3">
      <c r="F19" s="1"/>
      <c r="G19" s="1" t="s">
        <v>36</v>
      </c>
    </row>
    <row r="20" spans="1:7" x14ac:dyDescent="0.3">
      <c r="F20" s="1"/>
      <c r="G20" s="1" t="s">
        <v>56</v>
      </c>
    </row>
    <row r="21" spans="1:7" x14ac:dyDescent="0.3">
      <c r="F21" s="1"/>
      <c r="G21" s="1" t="s">
        <v>57</v>
      </c>
    </row>
    <row r="22" spans="1:7" x14ac:dyDescent="0.3">
      <c r="F22" s="1"/>
      <c r="G22" s="1" t="s">
        <v>58</v>
      </c>
    </row>
    <row r="23" spans="1:7" x14ac:dyDescent="0.3">
      <c r="F23" s="1"/>
      <c r="G23" s="1" t="s">
        <v>59</v>
      </c>
    </row>
    <row r="24" spans="1:7" x14ac:dyDescent="0.3">
      <c r="F24" s="1"/>
      <c r="G24" s="1" t="s">
        <v>60</v>
      </c>
    </row>
    <row r="25" spans="1:7" x14ac:dyDescent="0.3">
      <c r="F25" s="1"/>
    </row>
    <row r="26" spans="1:7" x14ac:dyDescent="0.3">
      <c r="F26" s="1"/>
      <c r="G26" s="1" t="s">
        <v>61</v>
      </c>
    </row>
    <row r="27" spans="1:7" x14ac:dyDescent="0.3">
      <c r="F27" s="1"/>
      <c r="G27" s="1" t="s">
        <v>62</v>
      </c>
    </row>
    <row r="28" spans="1:7" x14ac:dyDescent="0.3">
      <c r="F28" s="1"/>
      <c r="G28" s="1" t="s">
        <v>63</v>
      </c>
    </row>
    <row r="29" spans="1:7" x14ac:dyDescent="0.3">
      <c r="F29" s="1"/>
      <c r="G29" s="1" t="s">
        <v>64</v>
      </c>
    </row>
    <row r="30" spans="1:7" x14ac:dyDescent="0.3">
      <c r="F30" s="1"/>
      <c r="G30" s="1" t="s">
        <v>65</v>
      </c>
    </row>
    <row r="31" spans="1:7" x14ac:dyDescent="0.3">
      <c r="F31" s="1"/>
      <c r="G31" s="1" t="s">
        <v>66</v>
      </c>
    </row>
    <row r="32" spans="1:7" ht="12.75" customHeight="1" x14ac:dyDescent="0.3">
      <c r="A32" s="2"/>
    </row>
    <row r="33" spans="1:16" ht="86.25" customHeight="1" x14ac:dyDescent="0.3">
      <c r="A33" s="3" t="s">
        <v>0</v>
      </c>
      <c r="B33" s="6" t="s">
        <v>1</v>
      </c>
      <c r="C33" s="3" t="s">
        <v>21</v>
      </c>
      <c r="D33" s="3" t="s">
        <v>18</v>
      </c>
      <c r="E33" s="13" t="s">
        <v>2</v>
      </c>
      <c r="F33" s="3" t="s">
        <v>3</v>
      </c>
      <c r="G33" s="3" t="s">
        <v>4</v>
      </c>
      <c r="H33" s="3" t="s">
        <v>5</v>
      </c>
      <c r="I33" s="3" t="s">
        <v>222</v>
      </c>
      <c r="J33" s="3" t="s">
        <v>19</v>
      </c>
      <c r="K33" s="3" t="s">
        <v>223</v>
      </c>
      <c r="L33" s="3" t="s">
        <v>6</v>
      </c>
      <c r="M33" s="3" t="s">
        <v>7</v>
      </c>
      <c r="N33" s="3" t="s">
        <v>224</v>
      </c>
      <c r="O33" s="3" t="s">
        <v>8</v>
      </c>
      <c r="P33" s="3" t="s">
        <v>9</v>
      </c>
    </row>
    <row r="34" spans="1:16" ht="13.8" x14ac:dyDescent="0.3">
      <c r="A34" s="18"/>
      <c r="B34" s="43"/>
      <c r="C34" s="44"/>
      <c r="D34" s="18"/>
      <c r="E34" s="29"/>
      <c r="F34" s="30"/>
      <c r="G34" s="30"/>
      <c r="I34" s="18" t="s">
        <v>23</v>
      </c>
      <c r="J34" s="18" t="s">
        <v>24</v>
      </c>
      <c r="K34" s="18" t="s">
        <v>24</v>
      </c>
      <c r="L34" s="18" t="s">
        <v>25</v>
      </c>
      <c r="M34" s="18" t="s">
        <v>26</v>
      </c>
      <c r="N34" s="18" t="s">
        <v>24</v>
      </c>
      <c r="O34" s="18" t="s">
        <v>26</v>
      </c>
      <c r="P34" s="18"/>
    </row>
    <row r="35" spans="1:16" ht="12.75" customHeight="1" x14ac:dyDescent="0.3">
      <c r="A35" s="38" t="s">
        <v>67</v>
      </c>
      <c r="B35" s="38" t="s">
        <v>32</v>
      </c>
      <c r="C35" s="38" t="s">
        <v>120</v>
      </c>
      <c r="D35" s="39">
        <v>3436009</v>
      </c>
      <c r="E35" s="40">
        <v>536009</v>
      </c>
      <c r="F35" s="35">
        <v>45</v>
      </c>
      <c r="G35" s="35">
        <v>35</v>
      </c>
      <c r="H35" s="14">
        <f>SUM(F35:G35)</f>
        <v>80</v>
      </c>
      <c r="I35" s="10">
        <v>25</v>
      </c>
      <c r="J35" s="10">
        <v>12</v>
      </c>
      <c r="K35" s="10">
        <v>13</v>
      </c>
      <c r="L35" s="10">
        <v>5</v>
      </c>
      <c r="M35" s="10">
        <v>10</v>
      </c>
      <c r="N35" s="10">
        <v>10</v>
      </c>
      <c r="O35" s="10">
        <v>10</v>
      </c>
      <c r="P35" s="11">
        <f>SUM(I35:O35)</f>
        <v>85</v>
      </c>
    </row>
    <row r="36" spans="1:16" ht="12.75" customHeight="1" x14ac:dyDescent="0.3">
      <c r="A36" s="38" t="s">
        <v>68</v>
      </c>
      <c r="B36" s="38" t="s">
        <v>172</v>
      </c>
      <c r="C36" s="38" t="s">
        <v>121</v>
      </c>
      <c r="D36" s="39">
        <v>273500</v>
      </c>
      <c r="E36" s="40">
        <v>135750</v>
      </c>
      <c r="F36" s="35">
        <v>60</v>
      </c>
      <c r="G36" s="35"/>
      <c r="H36" s="14">
        <f t="shared" ref="H36:H87" si="0">SUM(F36:G36)</f>
        <v>60</v>
      </c>
      <c r="I36" s="10">
        <v>18</v>
      </c>
      <c r="J36" s="10">
        <v>10</v>
      </c>
      <c r="K36" s="10">
        <v>14</v>
      </c>
      <c r="L36" s="10">
        <v>4</v>
      </c>
      <c r="M36" s="10">
        <v>8</v>
      </c>
      <c r="N36" s="10">
        <v>13</v>
      </c>
      <c r="O36" s="10">
        <v>8</v>
      </c>
      <c r="P36" s="11">
        <f t="shared" ref="P36:P87" si="1">SUM(I36:O36)</f>
        <v>75</v>
      </c>
    </row>
    <row r="37" spans="1:16" ht="12.75" customHeight="1" x14ac:dyDescent="0.3">
      <c r="A37" s="38" t="s">
        <v>69</v>
      </c>
      <c r="B37" s="38" t="s">
        <v>173</v>
      </c>
      <c r="C37" s="38" t="s">
        <v>122</v>
      </c>
      <c r="D37" s="39">
        <v>1422422.76</v>
      </c>
      <c r="E37" s="40">
        <v>711211.38</v>
      </c>
      <c r="F37" s="35">
        <v>47</v>
      </c>
      <c r="G37" s="35">
        <v>25</v>
      </c>
      <c r="H37" s="14">
        <f t="shared" si="0"/>
        <v>72</v>
      </c>
      <c r="I37" s="10">
        <v>13</v>
      </c>
      <c r="J37" s="10">
        <v>10</v>
      </c>
      <c r="K37" s="10">
        <v>4</v>
      </c>
      <c r="L37" s="10">
        <v>4</v>
      </c>
      <c r="M37" s="10">
        <v>9</v>
      </c>
      <c r="N37" s="10">
        <v>8</v>
      </c>
      <c r="O37" s="10">
        <v>7</v>
      </c>
      <c r="P37" s="11">
        <f t="shared" si="1"/>
        <v>55</v>
      </c>
    </row>
    <row r="38" spans="1:16" x14ac:dyDescent="0.3">
      <c r="A38" s="38" t="s">
        <v>70</v>
      </c>
      <c r="B38" s="38" t="s">
        <v>30</v>
      </c>
      <c r="C38" s="38" t="s">
        <v>123</v>
      </c>
      <c r="D38" s="39">
        <v>3039660</v>
      </c>
      <c r="E38" s="40">
        <v>300000</v>
      </c>
      <c r="F38" s="35">
        <v>58</v>
      </c>
      <c r="G38" s="35"/>
      <c r="H38" s="14">
        <f t="shared" si="0"/>
        <v>58</v>
      </c>
      <c r="I38" s="10">
        <v>11</v>
      </c>
      <c r="J38" s="10">
        <v>12</v>
      </c>
      <c r="K38" s="10">
        <v>11</v>
      </c>
      <c r="L38" s="10">
        <v>5</v>
      </c>
      <c r="M38" s="10">
        <v>10</v>
      </c>
      <c r="N38" s="10">
        <v>15</v>
      </c>
      <c r="O38" s="10">
        <v>10</v>
      </c>
      <c r="P38" s="11">
        <f t="shared" si="1"/>
        <v>74</v>
      </c>
    </row>
    <row r="39" spans="1:16" ht="12.75" customHeight="1" x14ac:dyDescent="0.3">
      <c r="A39" s="38" t="s">
        <v>71</v>
      </c>
      <c r="B39" s="38" t="s">
        <v>174</v>
      </c>
      <c r="C39" s="38" t="s">
        <v>124</v>
      </c>
      <c r="D39" s="39">
        <v>1864973</v>
      </c>
      <c r="E39" s="40">
        <v>745989</v>
      </c>
      <c r="F39" s="35">
        <v>46</v>
      </c>
      <c r="G39" s="35">
        <v>37</v>
      </c>
      <c r="H39" s="14">
        <f t="shared" si="0"/>
        <v>83</v>
      </c>
      <c r="I39" s="10">
        <v>10</v>
      </c>
      <c r="J39" s="10">
        <v>10</v>
      </c>
      <c r="K39" s="10">
        <v>6</v>
      </c>
      <c r="L39" s="10">
        <v>5</v>
      </c>
      <c r="M39" s="10">
        <v>9</v>
      </c>
      <c r="N39" s="10">
        <v>9</v>
      </c>
      <c r="O39" s="10">
        <v>7</v>
      </c>
      <c r="P39" s="11">
        <f t="shared" si="1"/>
        <v>56</v>
      </c>
    </row>
    <row r="40" spans="1:16" ht="12.75" customHeight="1" x14ac:dyDescent="0.3">
      <c r="A40" s="38" t="s">
        <v>72</v>
      </c>
      <c r="B40" s="38" t="s">
        <v>29</v>
      </c>
      <c r="C40" s="38" t="s">
        <v>125</v>
      </c>
      <c r="D40" s="39">
        <v>2769472</v>
      </c>
      <c r="E40" s="40">
        <v>300000</v>
      </c>
      <c r="F40" s="35">
        <v>44</v>
      </c>
      <c r="G40" s="35"/>
      <c r="H40" s="14">
        <f t="shared" si="0"/>
        <v>44</v>
      </c>
      <c r="I40" s="10">
        <v>15</v>
      </c>
      <c r="J40" s="10">
        <v>12</v>
      </c>
      <c r="K40" s="10">
        <v>7</v>
      </c>
      <c r="L40" s="10">
        <v>4</v>
      </c>
      <c r="M40" s="10">
        <v>7</v>
      </c>
      <c r="N40" s="10">
        <v>10</v>
      </c>
      <c r="O40" s="10">
        <v>10</v>
      </c>
      <c r="P40" s="11">
        <f t="shared" si="1"/>
        <v>65</v>
      </c>
    </row>
    <row r="41" spans="1:16" ht="12.75" customHeight="1" x14ac:dyDescent="0.3">
      <c r="A41" s="38" t="s">
        <v>73</v>
      </c>
      <c r="B41" s="38" t="s">
        <v>29</v>
      </c>
      <c r="C41" s="38" t="s">
        <v>126</v>
      </c>
      <c r="D41" s="39">
        <v>692193</v>
      </c>
      <c r="E41" s="40">
        <v>346000</v>
      </c>
      <c r="F41" s="35">
        <v>50</v>
      </c>
      <c r="G41" s="35">
        <v>25</v>
      </c>
      <c r="H41" s="14">
        <f t="shared" si="0"/>
        <v>75</v>
      </c>
      <c r="I41" s="10">
        <v>15</v>
      </c>
      <c r="J41" s="10">
        <v>12</v>
      </c>
      <c r="K41" s="10">
        <v>7</v>
      </c>
      <c r="L41" s="10">
        <v>4</v>
      </c>
      <c r="M41" s="10">
        <v>7</v>
      </c>
      <c r="N41" s="10">
        <v>10</v>
      </c>
      <c r="O41" s="10">
        <v>10</v>
      </c>
      <c r="P41" s="11">
        <f t="shared" si="1"/>
        <v>65</v>
      </c>
    </row>
    <row r="42" spans="1:16" ht="12.75" customHeight="1" x14ac:dyDescent="0.3">
      <c r="A42" s="38" t="s">
        <v>74</v>
      </c>
      <c r="B42" s="38" t="s">
        <v>175</v>
      </c>
      <c r="C42" s="38" t="s">
        <v>127</v>
      </c>
      <c r="D42" s="39">
        <v>1381074</v>
      </c>
      <c r="E42" s="40">
        <v>690537</v>
      </c>
      <c r="F42" s="35"/>
      <c r="G42" s="35">
        <v>40</v>
      </c>
      <c r="H42" s="14">
        <f t="shared" si="0"/>
        <v>40</v>
      </c>
      <c r="I42" s="10">
        <v>20</v>
      </c>
      <c r="J42" s="10">
        <v>10</v>
      </c>
      <c r="K42" s="10">
        <v>12</v>
      </c>
      <c r="L42" s="10">
        <v>3</v>
      </c>
      <c r="M42" s="10">
        <v>9</v>
      </c>
      <c r="N42" s="10">
        <v>14</v>
      </c>
      <c r="O42" s="10">
        <v>7</v>
      </c>
      <c r="P42" s="11">
        <f t="shared" si="1"/>
        <v>75</v>
      </c>
    </row>
    <row r="43" spans="1:16" ht="12.75" customHeight="1" x14ac:dyDescent="0.3">
      <c r="A43" s="38" t="s">
        <v>75</v>
      </c>
      <c r="B43" s="38" t="s">
        <v>217</v>
      </c>
      <c r="C43" s="38" t="s">
        <v>128</v>
      </c>
      <c r="D43" s="39">
        <v>2443456</v>
      </c>
      <c r="E43" s="40">
        <v>350000</v>
      </c>
      <c r="F43" s="35">
        <v>30</v>
      </c>
      <c r="G43" s="35">
        <v>37</v>
      </c>
      <c r="H43" s="14">
        <f t="shared" si="0"/>
        <v>67</v>
      </c>
      <c r="I43" s="10">
        <v>8</v>
      </c>
      <c r="J43" s="10">
        <v>10</v>
      </c>
      <c r="K43" s="10">
        <v>12</v>
      </c>
      <c r="L43" s="10">
        <v>3</v>
      </c>
      <c r="M43" s="10">
        <v>5</v>
      </c>
      <c r="N43" s="10">
        <v>9</v>
      </c>
      <c r="O43" s="10">
        <v>8</v>
      </c>
      <c r="P43" s="11">
        <f t="shared" si="1"/>
        <v>55</v>
      </c>
    </row>
    <row r="44" spans="1:16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28</v>
      </c>
      <c r="J44" s="10">
        <v>12</v>
      </c>
      <c r="K44" s="10">
        <v>12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90</v>
      </c>
    </row>
    <row r="45" spans="1:16" ht="13.5" customHeight="1" x14ac:dyDescent="0.3">
      <c r="A45" s="38" t="s">
        <v>77</v>
      </c>
      <c r="B45" s="38" t="s">
        <v>177</v>
      </c>
      <c r="C45" s="38" t="s">
        <v>130</v>
      </c>
      <c r="D45" s="39">
        <v>299059</v>
      </c>
      <c r="E45" s="40">
        <v>149129</v>
      </c>
      <c r="F45" s="35"/>
      <c r="G45" s="35">
        <v>35</v>
      </c>
      <c r="H45" s="14">
        <f>SUM(F45:G45)</f>
        <v>35</v>
      </c>
      <c r="I45" s="10">
        <v>26</v>
      </c>
      <c r="J45" s="10">
        <v>15</v>
      </c>
      <c r="K45" s="10">
        <v>14</v>
      </c>
      <c r="L45" s="10">
        <v>5</v>
      </c>
      <c r="M45" s="10">
        <v>10</v>
      </c>
      <c r="N45" s="10">
        <v>15</v>
      </c>
      <c r="O45" s="10">
        <v>7</v>
      </c>
      <c r="P45" s="11">
        <f t="shared" si="1"/>
        <v>92</v>
      </c>
    </row>
    <row r="46" spans="1:16" ht="12.75" customHeight="1" x14ac:dyDescent="0.3">
      <c r="A46" s="38" t="s">
        <v>78</v>
      </c>
      <c r="B46" s="38" t="s">
        <v>178</v>
      </c>
      <c r="C46" s="38" t="s">
        <v>131</v>
      </c>
      <c r="D46" s="39">
        <v>821625</v>
      </c>
      <c r="E46" s="40">
        <v>350000</v>
      </c>
      <c r="F46" s="35">
        <v>22</v>
      </c>
      <c r="G46" s="35">
        <v>29</v>
      </c>
      <c r="H46" s="14">
        <f t="shared" si="0"/>
        <v>51</v>
      </c>
      <c r="I46" s="10">
        <v>10</v>
      </c>
      <c r="J46" s="10">
        <v>10</v>
      </c>
      <c r="K46" s="10">
        <v>11</v>
      </c>
      <c r="L46" s="10">
        <v>4</v>
      </c>
      <c r="M46" s="10">
        <v>8</v>
      </c>
      <c r="N46" s="10">
        <v>6</v>
      </c>
      <c r="O46" s="10">
        <v>7</v>
      </c>
      <c r="P46" s="11">
        <f t="shared" si="1"/>
        <v>56</v>
      </c>
    </row>
    <row r="47" spans="1:16" ht="12.75" customHeight="1" x14ac:dyDescent="0.3">
      <c r="A47" s="38" t="s">
        <v>79</v>
      </c>
      <c r="B47" s="38" t="s">
        <v>179</v>
      </c>
      <c r="C47" s="38" t="s">
        <v>132</v>
      </c>
      <c r="D47" s="39">
        <v>1535500</v>
      </c>
      <c r="E47" s="40">
        <v>350000</v>
      </c>
      <c r="F47" s="35">
        <v>55</v>
      </c>
      <c r="G47" s="35">
        <v>30</v>
      </c>
      <c r="H47" s="14">
        <f t="shared" si="0"/>
        <v>85</v>
      </c>
      <c r="I47" s="10">
        <v>14</v>
      </c>
      <c r="J47" s="10">
        <v>12</v>
      </c>
      <c r="K47" s="10">
        <v>7</v>
      </c>
      <c r="L47" s="10">
        <v>4</v>
      </c>
      <c r="M47" s="10">
        <v>7</v>
      </c>
      <c r="N47" s="10">
        <v>15</v>
      </c>
      <c r="O47" s="10">
        <v>8</v>
      </c>
      <c r="P47" s="11">
        <f t="shared" si="1"/>
        <v>67</v>
      </c>
    </row>
    <row r="48" spans="1:16" ht="12.75" customHeight="1" x14ac:dyDescent="0.3">
      <c r="A48" s="38" t="s">
        <v>80</v>
      </c>
      <c r="B48" s="38" t="s">
        <v>179</v>
      </c>
      <c r="C48" s="38" t="s">
        <v>133</v>
      </c>
      <c r="D48" s="39">
        <v>2022916</v>
      </c>
      <c r="E48" s="40">
        <v>850000</v>
      </c>
      <c r="F48" s="35">
        <v>50</v>
      </c>
      <c r="G48" s="35">
        <v>25</v>
      </c>
      <c r="H48" s="14">
        <f t="shared" si="0"/>
        <v>75</v>
      </c>
      <c r="I48" s="10">
        <v>21</v>
      </c>
      <c r="J48" s="10">
        <v>12</v>
      </c>
      <c r="K48" s="10">
        <v>11</v>
      </c>
      <c r="L48" s="10">
        <v>4</v>
      </c>
      <c r="M48" s="10">
        <v>7</v>
      </c>
      <c r="N48" s="10">
        <v>15</v>
      </c>
      <c r="O48" s="10">
        <v>8</v>
      </c>
      <c r="P48" s="11">
        <f t="shared" si="1"/>
        <v>78</v>
      </c>
    </row>
    <row r="49" spans="1:16" ht="12.75" customHeight="1" x14ac:dyDescent="0.3">
      <c r="A49" s="38" t="s">
        <v>81</v>
      </c>
      <c r="B49" s="38" t="s">
        <v>180</v>
      </c>
      <c r="C49" s="38" t="s">
        <v>134</v>
      </c>
      <c r="D49" s="39">
        <v>921653</v>
      </c>
      <c r="E49" s="40">
        <v>350000</v>
      </c>
      <c r="F49" s="35">
        <v>56</v>
      </c>
      <c r="G49" s="35">
        <v>35</v>
      </c>
      <c r="H49" s="14">
        <f t="shared" si="0"/>
        <v>91</v>
      </c>
      <c r="I49" s="10">
        <v>24</v>
      </c>
      <c r="J49" s="10">
        <v>15</v>
      </c>
      <c r="K49" s="10">
        <v>13</v>
      </c>
      <c r="L49" s="10">
        <v>5</v>
      </c>
      <c r="M49" s="10">
        <v>9</v>
      </c>
      <c r="N49" s="10">
        <v>15</v>
      </c>
      <c r="O49" s="10">
        <v>10</v>
      </c>
      <c r="P49" s="11">
        <f t="shared" si="1"/>
        <v>91</v>
      </c>
    </row>
    <row r="50" spans="1:16" ht="12.75" customHeight="1" x14ac:dyDescent="0.3">
      <c r="A50" s="38" t="s">
        <v>82</v>
      </c>
      <c r="B50" s="53" t="s">
        <v>181</v>
      </c>
      <c r="C50" s="38" t="s">
        <v>135</v>
      </c>
      <c r="D50" s="39">
        <v>1746967</v>
      </c>
      <c r="E50" s="40">
        <v>350000</v>
      </c>
      <c r="F50" s="35"/>
      <c r="G50" s="35">
        <v>32</v>
      </c>
      <c r="H50" s="14">
        <f t="shared" si="0"/>
        <v>32</v>
      </c>
      <c r="I50" s="10">
        <v>10</v>
      </c>
      <c r="J50" s="10">
        <v>10</v>
      </c>
      <c r="K50" s="10">
        <v>7</v>
      </c>
      <c r="L50" s="10">
        <v>4</v>
      </c>
      <c r="M50" s="10">
        <v>8</v>
      </c>
      <c r="N50" s="10">
        <v>15</v>
      </c>
      <c r="O50" s="10">
        <v>8</v>
      </c>
      <c r="P50" s="11">
        <f t="shared" si="1"/>
        <v>62</v>
      </c>
    </row>
    <row r="51" spans="1:16" ht="12.75" customHeight="1" x14ac:dyDescent="0.3">
      <c r="A51" s="38" t="s">
        <v>83</v>
      </c>
      <c r="B51" s="53" t="s">
        <v>181</v>
      </c>
      <c r="C51" s="38" t="s">
        <v>136</v>
      </c>
      <c r="D51" s="39">
        <v>1883017</v>
      </c>
      <c r="E51" s="40">
        <v>850000</v>
      </c>
      <c r="F51" s="35">
        <v>34</v>
      </c>
      <c r="G51" s="35"/>
      <c r="H51" s="14">
        <f t="shared" si="0"/>
        <v>34</v>
      </c>
      <c r="I51" s="10">
        <v>21</v>
      </c>
      <c r="J51" s="10">
        <v>10</v>
      </c>
      <c r="K51" s="10">
        <v>12</v>
      </c>
      <c r="L51" s="10">
        <v>4</v>
      </c>
      <c r="M51" s="10">
        <v>8</v>
      </c>
      <c r="N51" s="10">
        <v>15</v>
      </c>
      <c r="O51" s="10">
        <v>8</v>
      </c>
      <c r="P51" s="11">
        <f t="shared" si="1"/>
        <v>78</v>
      </c>
    </row>
    <row r="52" spans="1:16" ht="12.75" customHeight="1" x14ac:dyDescent="0.3">
      <c r="A52" s="38" t="s">
        <v>84</v>
      </c>
      <c r="B52" s="38" t="s">
        <v>182</v>
      </c>
      <c r="C52" s="38" t="s">
        <v>137</v>
      </c>
      <c r="D52" s="39">
        <v>1306332</v>
      </c>
      <c r="E52" s="40">
        <v>350000</v>
      </c>
      <c r="F52" s="35">
        <v>39</v>
      </c>
      <c r="G52" s="35">
        <v>36</v>
      </c>
      <c r="H52" s="14">
        <f t="shared" si="0"/>
        <v>75</v>
      </c>
      <c r="I52" s="10">
        <v>10</v>
      </c>
      <c r="J52" s="10">
        <v>13</v>
      </c>
      <c r="K52" s="10">
        <v>7</v>
      </c>
      <c r="L52" s="10">
        <v>4</v>
      </c>
      <c r="M52" s="10">
        <v>9</v>
      </c>
      <c r="N52" s="10">
        <v>10</v>
      </c>
      <c r="O52" s="10">
        <v>10</v>
      </c>
      <c r="P52" s="11">
        <f t="shared" si="1"/>
        <v>63</v>
      </c>
    </row>
    <row r="53" spans="1:16" ht="12.75" customHeight="1" x14ac:dyDescent="0.3">
      <c r="A53" s="38" t="s">
        <v>85</v>
      </c>
      <c r="B53" s="38" t="s">
        <v>31</v>
      </c>
      <c r="C53" s="38" t="s">
        <v>138</v>
      </c>
      <c r="D53" s="39">
        <v>1910529.5</v>
      </c>
      <c r="E53" s="40">
        <v>350000</v>
      </c>
      <c r="F53" s="35">
        <v>40</v>
      </c>
      <c r="G53" s="35">
        <v>29</v>
      </c>
      <c r="H53" s="14">
        <f t="shared" si="0"/>
        <v>69</v>
      </c>
      <c r="I53" s="10">
        <v>11</v>
      </c>
      <c r="J53" s="10">
        <v>12</v>
      </c>
      <c r="K53" s="10">
        <v>8</v>
      </c>
      <c r="L53" s="10">
        <v>4</v>
      </c>
      <c r="M53" s="10">
        <v>7</v>
      </c>
      <c r="N53" s="10">
        <v>12</v>
      </c>
      <c r="O53" s="10">
        <v>8</v>
      </c>
      <c r="P53" s="11">
        <f t="shared" si="1"/>
        <v>62</v>
      </c>
    </row>
    <row r="54" spans="1:16" ht="12.75" customHeight="1" x14ac:dyDescent="0.3">
      <c r="A54" s="38" t="s">
        <v>86</v>
      </c>
      <c r="B54" s="38" t="s">
        <v>28</v>
      </c>
      <c r="C54" s="38" t="s">
        <v>33</v>
      </c>
      <c r="D54" s="39">
        <v>313600</v>
      </c>
      <c r="E54" s="40">
        <v>156800</v>
      </c>
      <c r="F54" s="35">
        <v>50</v>
      </c>
      <c r="G54" s="35">
        <v>34</v>
      </c>
      <c r="H54" s="14">
        <f t="shared" si="0"/>
        <v>84</v>
      </c>
      <c r="I54" s="10">
        <v>21</v>
      </c>
      <c r="J54" s="10">
        <v>10</v>
      </c>
      <c r="K54" s="10">
        <v>11</v>
      </c>
      <c r="L54" s="10">
        <v>5</v>
      </c>
      <c r="M54" s="10">
        <v>10</v>
      </c>
      <c r="N54" s="10">
        <v>13</v>
      </c>
      <c r="O54" s="10">
        <v>7</v>
      </c>
      <c r="P54" s="11">
        <f t="shared" si="1"/>
        <v>77</v>
      </c>
    </row>
    <row r="55" spans="1:16" ht="12.75" customHeight="1" x14ac:dyDescent="0.3">
      <c r="A55" s="38" t="s">
        <v>87</v>
      </c>
      <c r="B55" s="38" t="s">
        <v>183</v>
      </c>
      <c r="C55" s="38" t="s">
        <v>139</v>
      </c>
      <c r="D55" s="39">
        <v>2251078</v>
      </c>
      <c r="E55" s="40">
        <v>900431</v>
      </c>
      <c r="F55" s="35">
        <v>50</v>
      </c>
      <c r="G55" s="35">
        <v>35</v>
      </c>
      <c r="H55" s="14">
        <f t="shared" si="0"/>
        <v>85</v>
      </c>
      <c r="I55" s="10">
        <v>21</v>
      </c>
      <c r="J55" s="10">
        <v>10</v>
      </c>
      <c r="K55" s="10">
        <v>13</v>
      </c>
      <c r="L55" s="10">
        <v>4</v>
      </c>
      <c r="M55" s="10">
        <v>8</v>
      </c>
      <c r="N55" s="10">
        <v>13</v>
      </c>
      <c r="O55" s="10">
        <v>7</v>
      </c>
      <c r="P55" s="11">
        <f t="shared" si="1"/>
        <v>76</v>
      </c>
    </row>
    <row r="56" spans="1:16" ht="12.75" customHeight="1" x14ac:dyDescent="0.3">
      <c r="A56" s="38" t="s">
        <v>88</v>
      </c>
      <c r="B56" s="38" t="s">
        <v>184</v>
      </c>
      <c r="C56" s="38" t="s">
        <v>140</v>
      </c>
      <c r="D56" s="39">
        <v>1884664.55</v>
      </c>
      <c r="E56" s="40">
        <v>850000</v>
      </c>
      <c r="F56" s="35">
        <v>52</v>
      </c>
      <c r="G56" s="35">
        <v>30</v>
      </c>
      <c r="H56" s="14">
        <f t="shared" si="0"/>
        <v>82</v>
      </c>
      <c r="I56" s="10">
        <v>14</v>
      </c>
      <c r="J56" s="10">
        <v>10</v>
      </c>
      <c r="K56" s="10">
        <v>12</v>
      </c>
      <c r="L56" s="10">
        <v>3</v>
      </c>
      <c r="M56" s="10">
        <v>6</v>
      </c>
      <c r="N56" s="10">
        <v>10</v>
      </c>
      <c r="O56" s="10">
        <v>7</v>
      </c>
      <c r="P56" s="11">
        <f t="shared" si="1"/>
        <v>62</v>
      </c>
    </row>
    <row r="57" spans="1:16" ht="12.75" customHeight="1" x14ac:dyDescent="0.3">
      <c r="A57" s="38" t="s">
        <v>89</v>
      </c>
      <c r="B57" s="38" t="s">
        <v>184</v>
      </c>
      <c r="C57" s="38" t="s">
        <v>141</v>
      </c>
      <c r="D57" s="39">
        <v>3674931</v>
      </c>
      <c r="E57" s="40">
        <v>350000</v>
      </c>
      <c r="F57" s="35"/>
      <c r="G57" s="35">
        <v>40</v>
      </c>
      <c r="H57" s="14">
        <f t="shared" si="0"/>
        <v>40</v>
      </c>
      <c r="I57" s="10">
        <v>14</v>
      </c>
      <c r="J57" s="10">
        <v>10</v>
      </c>
      <c r="K57" s="10">
        <v>12</v>
      </c>
      <c r="L57" s="10">
        <v>3</v>
      </c>
      <c r="M57" s="10">
        <v>6</v>
      </c>
      <c r="N57" s="10">
        <v>10</v>
      </c>
      <c r="O57" s="10">
        <v>7</v>
      </c>
      <c r="P57" s="11">
        <f t="shared" si="1"/>
        <v>62</v>
      </c>
    </row>
    <row r="58" spans="1:16" ht="12.75" customHeight="1" x14ac:dyDescent="0.3">
      <c r="A58" s="38" t="s">
        <v>90</v>
      </c>
      <c r="B58" s="38" t="s">
        <v>185</v>
      </c>
      <c r="C58" s="38" t="s">
        <v>142</v>
      </c>
      <c r="D58" s="39">
        <v>1374512</v>
      </c>
      <c r="E58" s="40">
        <v>687256</v>
      </c>
      <c r="F58" s="35">
        <v>28</v>
      </c>
      <c r="G58" s="35">
        <v>35</v>
      </c>
      <c r="H58" s="14">
        <f t="shared" si="0"/>
        <v>63</v>
      </c>
      <c r="I58" s="10">
        <v>22</v>
      </c>
      <c r="J58" s="10">
        <v>10</v>
      </c>
      <c r="K58" s="10">
        <v>13</v>
      </c>
      <c r="L58" s="10">
        <v>4</v>
      </c>
      <c r="M58" s="10">
        <v>8</v>
      </c>
      <c r="N58" s="10">
        <v>10</v>
      </c>
      <c r="O58" s="10">
        <v>7</v>
      </c>
      <c r="P58" s="11">
        <f t="shared" si="1"/>
        <v>74</v>
      </c>
    </row>
    <row r="59" spans="1:16" ht="12.75" customHeight="1" x14ac:dyDescent="0.3">
      <c r="A59" s="38" t="s">
        <v>91</v>
      </c>
      <c r="B59" s="38" t="s">
        <v>186</v>
      </c>
      <c r="C59" s="38" t="s">
        <v>143</v>
      </c>
      <c r="D59" s="39">
        <v>1979970</v>
      </c>
      <c r="E59" s="40">
        <v>791988</v>
      </c>
      <c r="F59" s="35">
        <v>24</v>
      </c>
      <c r="G59" s="35">
        <v>33</v>
      </c>
      <c r="H59" s="14">
        <f t="shared" si="0"/>
        <v>57</v>
      </c>
      <c r="I59" s="10">
        <v>12</v>
      </c>
      <c r="J59" s="10">
        <v>13</v>
      </c>
      <c r="K59" s="10">
        <v>8</v>
      </c>
      <c r="L59" s="10">
        <v>4</v>
      </c>
      <c r="M59" s="10">
        <v>7</v>
      </c>
      <c r="N59" s="10">
        <v>10</v>
      </c>
      <c r="O59" s="10">
        <v>7</v>
      </c>
      <c r="P59" s="11">
        <f t="shared" si="1"/>
        <v>61</v>
      </c>
    </row>
    <row r="60" spans="1:16" ht="12.75" customHeight="1" x14ac:dyDescent="0.3">
      <c r="A60" s="38" t="s">
        <v>92</v>
      </c>
      <c r="B60" s="38" t="s">
        <v>187</v>
      </c>
      <c r="C60" s="38" t="s">
        <v>144</v>
      </c>
      <c r="D60" s="39">
        <v>2748854</v>
      </c>
      <c r="E60" s="40">
        <v>824656.2</v>
      </c>
      <c r="F60" s="35"/>
      <c r="G60" s="35"/>
      <c r="H60" s="14">
        <f t="shared" si="0"/>
        <v>0</v>
      </c>
      <c r="I60" s="10">
        <v>11</v>
      </c>
      <c r="J60" s="10">
        <v>10</v>
      </c>
      <c r="K60" s="10">
        <v>9</v>
      </c>
      <c r="L60" s="10">
        <v>4</v>
      </c>
      <c r="M60" s="10">
        <v>7</v>
      </c>
      <c r="N60" s="10">
        <v>8</v>
      </c>
      <c r="O60" s="10">
        <v>7</v>
      </c>
      <c r="P60" s="11">
        <f t="shared" si="1"/>
        <v>56</v>
      </c>
    </row>
    <row r="61" spans="1:16" ht="12.75" customHeight="1" x14ac:dyDescent="0.3">
      <c r="A61" s="38" t="s">
        <v>93</v>
      </c>
      <c r="B61" s="38" t="s">
        <v>188</v>
      </c>
      <c r="C61" s="38" t="s">
        <v>145</v>
      </c>
      <c r="D61" s="39">
        <v>272380</v>
      </c>
      <c r="E61" s="40">
        <v>136190</v>
      </c>
      <c r="F61" s="35">
        <v>51</v>
      </c>
      <c r="G61" s="35">
        <v>37</v>
      </c>
      <c r="H61" s="14">
        <f t="shared" si="0"/>
        <v>88</v>
      </c>
      <c r="I61" s="10">
        <v>10</v>
      </c>
      <c r="J61" s="10">
        <v>12</v>
      </c>
      <c r="K61" s="10">
        <v>6</v>
      </c>
      <c r="L61" s="10">
        <v>5</v>
      </c>
      <c r="M61" s="10">
        <v>9</v>
      </c>
      <c r="N61" s="10">
        <v>10</v>
      </c>
      <c r="O61" s="10">
        <v>10</v>
      </c>
      <c r="P61" s="11">
        <f t="shared" si="1"/>
        <v>62</v>
      </c>
    </row>
    <row r="62" spans="1:16" ht="12.75" customHeight="1" x14ac:dyDescent="0.3">
      <c r="A62" s="38" t="s">
        <v>94</v>
      </c>
      <c r="B62" s="38" t="s">
        <v>189</v>
      </c>
      <c r="C62" s="38" t="s">
        <v>146</v>
      </c>
      <c r="D62" s="39">
        <v>2535338</v>
      </c>
      <c r="E62" s="40">
        <v>350000</v>
      </c>
      <c r="F62" s="35">
        <v>34</v>
      </c>
      <c r="G62" s="35">
        <v>25</v>
      </c>
      <c r="H62" s="14">
        <f t="shared" si="0"/>
        <v>59</v>
      </c>
      <c r="I62" s="10">
        <v>12</v>
      </c>
      <c r="J62" s="10">
        <v>13</v>
      </c>
      <c r="K62" s="10">
        <v>6</v>
      </c>
      <c r="L62" s="10">
        <v>4</v>
      </c>
      <c r="M62" s="10">
        <v>9</v>
      </c>
      <c r="N62" s="10">
        <v>10</v>
      </c>
      <c r="O62" s="10">
        <v>9</v>
      </c>
      <c r="P62" s="11">
        <f t="shared" si="1"/>
        <v>63</v>
      </c>
    </row>
    <row r="63" spans="1:16" ht="12.75" customHeight="1" x14ac:dyDescent="0.3">
      <c r="A63" s="38" t="s">
        <v>95</v>
      </c>
      <c r="B63" s="38" t="s">
        <v>189</v>
      </c>
      <c r="C63" s="38" t="s">
        <v>147</v>
      </c>
      <c r="D63" s="39">
        <v>2565119</v>
      </c>
      <c r="E63" s="40">
        <v>300000</v>
      </c>
      <c r="F63" s="35">
        <v>50</v>
      </c>
      <c r="G63" s="35">
        <v>37</v>
      </c>
      <c r="H63" s="14">
        <f t="shared" si="0"/>
        <v>87</v>
      </c>
      <c r="I63" s="10">
        <v>12</v>
      </c>
      <c r="J63" s="10">
        <v>13</v>
      </c>
      <c r="K63" s="10">
        <v>8</v>
      </c>
      <c r="L63" s="10">
        <v>4</v>
      </c>
      <c r="M63" s="10">
        <v>9</v>
      </c>
      <c r="N63" s="10">
        <v>10</v>
      </c>
      <c r="O63" s="10">
        <v>9</v>
      </c>
      <c r="P63" s="11">
        <f t="shared" si="1"/>
        <v>65</v>
      </c>
    </row>
    <row r="64" spans="1:16" ht="12.75" customHeight="1" x14ac:dyDescent="0.3">
      <c r="A64" s="48" t="s">
        <v>96</v>
      </c>
      <c r="B64" s="48" t="s">
        <v>190</v>
      </c>
      <c r="C64" s="38" t="s">
        <v>148</v>
      </c>
      <c r="D64" s="49">
        <v>955000</v>
      </c>
      <c r="E64" s="50">
        <v>350000</v>
      </c>
      <c r="F64" s="42"/>
      <c r="G64" s="35">
        <v>28</v>
      </c>
      <c r="H64" s="14">
        <f t="shared" si="0"/>
        <v>28</v>
      </c>
      <c r="I64" s="10">
        <v>26</v>
      </c>
      <c r="J64" s="10">
        <v>14</v>
      </c>
      <c r="K64" s="10">
        <v>14</v>
      </c>
      <c r="L64" s="10">
        <v>5</v>
      </c>
      <c r="M64" s="10">
        <v>9</v>
      </c>
      <c r="N64" s="10">
        <v>14</v>
      </c>
      <c r="O64" s="10">
        <v>10</v>
      </c>
      <c r="P64" s="11">
        <f t="shared" si="1"/>
        <v>92</v>
      </c>
    </row>
    <row r="65" spans="1:16" ht="12.75" customHeight="1" x14ac:dyDescent="0.3">
      <c r="A65" s="38" t="s">
        <v>97</v>
      </c>
      <c r="B65" s="38" t="s">
        <v>191</v>
      </c>
      <c r="C65" s="38" t="s">
        <v>149</v>
      </c>
      <c r="D65" s="39">
        <v>2324410</v>
      </c>
      <c r="E65" s="40">
        <v>300000</v>
      </c>
      <c r="F65" s="35">
        <v>20</v>
      </c>
      <c r="G65" s="35"/>
      <c r="H65" s="14">
        <f t="shared" si="0"/>
        <v>20</v>
      </c>
      <c r="I65" s="10">
        <v>12</v>
      </c>
      <c r="J65" s="10">
        <v>14</v>
      </c>
      <c r="K65" s="10">
        <v>7</v>
      </c>
      <c r="L65" s="10">
        <v>4</v>
      </c>
      <c r="M65" s="10">
        <v>7</v>
      </c>
      <c r="N65" s="10">
        <v>10</v>
      </c>
      <c r="O65" s="10">
        <v>10</v>
      </c>
      <c r="P65" s="11">
        <f t="shared" si="1"/>
        <v>64</v>
      </c>
    </row>
    <row r="66" spans="1:16" ht="12.75" customHeight="1" x14ac:dyDescent="0.3">
      <c r="A66" s="38" t="s">
        <v>98</v>
      </c>
      <c r="B66" s="38" t="s">
        <v>192</v>
      </c>
      <c r="C66" s="38" t="s">
        <v>150</v>
      </c>
      <c r="D66" s="39">
        <v>220000</v>
      </c>
      <c r="E66" s="40">
        <v>110000</v>
      </c>
      <c r="F66" s="35">
        <v>53</v>
      </c>
      <c r="G66" s="35">
        <v>35</v>
      </c>
      <c r="H66" s="14">
        <f t="shared" si="0"/>
        <v>88</v>
      </c>
      <c r="I66" s="10">
        <v>26</v>
      </c>
      <c r="J66" s="10">
        <v>15</v>
      </c>
      <c r="K66" s="10">
        <v>13</v>
      </c>
      <c r="L66" s="10">
        <v>5</v>
      </c>
      <c r="M66" s="10">
        <v>10</v>
      </c>
      <c r="N66" s="10">
        <v>14</v>
      </c>
      <c r="O66" s="10">
        <v>10</v>
      </c>
      <c r="P66" s="11">
        <f t="shared" si="1"/>
        <v>93</v>
      </c>
    </row>
    <row r="67" spans="1:16" ht="12.75" customHeight="1" x14ac:dyDescent="0.3">
      <c r="A67" s="38" t="s">
        <v>99</v>
      </c>
      <c r="B67" s="38" t="s">
        <v>193</v>
      </c>
      <c r="C67" s="38" t="s">
        <v>151</v>
      </c>
      <c r="D67" s="39">
        <v>349010</v>
      </c>
      <c r="E67" s="40">
        <v>174505</v>
      </c>
      <c r="F67" s="35">
        <v>22.5</v>
      </c>
      <c r="G67" s="35">
        <v>31</v>
      </c>
      <c r="H67" s="54">
        <f t="shared" si="0"/>
        <v>53.5</v>
      </c>
      <c r="I67" s="10">
        <v>11</v>
      </c>
      <c r="J67" s="10">
        <v>10</v>
      </c>
      <c r="K67" s="10">
        <v>6</v>
      </c>
      <c r="L67" s="10">
        <v>4</v>
      </c>
      <c r="M67" s="10">
        <v>9</v>
      </c>
      <c r="N67" s="10">
        <v>8</v>
      </c>
      <c r="O67" s="10">
        <v>9</v>
      </c>
      <c r="P67" s="11">
        <f t="shared" si="1"/>
        <v>57</v>
      </c>
    </row>
    <row r="68" spans="1:16" ht="12.75" customHeight="1" x14ac:dyDescent="0.3">
      <c r="A68" s="38" t="s">
        <v>100</v>
      </c>
      <c r="B68" s="38" t="s">
        <v>194</v>
      </c>
      <c r="C68" s="38" t="s">
        <v>152</v>
      </c>
      <c r="D68" s="39">
        <v>1035780</v>
      </c>
      <c r="E68" s="40">
        <v>350000</v>
      </c>
      <c r="F68" s="35">
        <v>55</v>
      </c>
      <c r="G68" s="35">
        <v>37</v>
      </c>
      <c r="H68" s="14">
        <f t="shared" si="0"/>
        <v>92</v>
      </c>
      <c r="I68" s="10">
        <v>26</v>
      </c>
      <c r="J68" s="10">
        <v>14</v>
      </c>
      <c r="K68" s="10">
        <v>12</v>
      </c>
      <c r="L68" s="10">
        <v>3</v>
      </c>
      <c r="M68" s="10">
        <v>10</v>
      </c>
      <c r="N68" s="10">
        <v>15</v>
      </c>
      <c r="O68" s="10">
        <v>10</v>
      </c>
      <c r="P68" s="11">
        <f t="shared" si="1"/>
        <v>90</v>
      </c>
    </row>
    <row r="69" spans="1:16" ht="12.75" customHeight="1" x14ac:dyDescent="0.3">
      <c r="A69" s="38" t="s">
        <v>101</v>
      </c>
      <c r="B69" s="38" t="s">
        <v>195</v>
      </c>
      <c r="C69" s="38" t="s">
        <v>153</v>
      </c>
      <c r="D69" s="39">
        <v>300000</v>
      </c>
      <c r="E69" s="40">
        <v>150000</v>
      </c>
      <c r="F69" s="35"/>
      <c r="G69" s="35">
        <v>35</v>
      </c>
      <c r="H69" s="14">
        <f t="shared" si="0"/>
        <v>35</v>
      </c>
      <c r="I69" s="10">
        <v>8</v>
      </c>
      <c r="J69" s="10">
        <v>12</v>
      </c>
      <c r="K69" s="10">
        <v>10</v>
      </c>
      <c r="L69" s="10">
        <v>5</v>
      </c>
      <c r="M69" s="10">
        <v>7</v>
      </c>
      <c r="N69" s="10">
        <v>8</v>
      </c>
      <c r="O69" s="10">
        <v>9</v>
      </c>
      <c r="P69" s="11">
        <f t="shared" si="1"/>
        <v>59</v>
      </c>
    </row>
    <row r="70" spans="1:16" ht="12.75" customHeight="1" x14ac:dyDescent="0.3">
      <c r="A70" s="38" t="s">
        <v>102</v>
      </c>
      <c r="B70" s="38" t="s">
        <v>196</v>
      </c>
      <c r="C70" s="38" t="s">
        <v>154</v>
      </c>
      <c r="D70" s="39">
        <v>2027268</v>
      </c>
      <c r="E70" s="40">
        <v>850000</v>
      </c>
      <c r="F70" s="35">
        <v>40</v>
      </c>
      <c r="G70" s="35">
        <v>34</v>
      </c>
      <c r="H70" s="14">
        <f t="shared" si="0"/>
        <v>74</v>
      </c>
      <c r="I70" s="10">
        <v>24</v>
      </c>
      <c r="J70" s="10">
        <v>10</v>
      </c>
      <c r="K70" s="10">
        <v>12</v>
      </c>
      <c r="L70" s="10">
        <v>4</v>
      </c>
      <c r="M70" s="10">
        <v>8</v>
      </c>
      <c r="N70" s="10">
        <v>10</v>
      </c>
      <c r="O70" s="10">
        <v>7</v>
      </c>
      <c r="P70" s="23">
        <f t="shared" si="1"/>
        <v>75</v>
      </c>
    </row>
    <row r="71" spans="1:16" ht="12.75" customHeight="1" x14ac:dyDescent="0.3">
      <c r="A71" s="38" t="s">
        <v>103</v>
      </c>
      <c r="B71" s="38" t="s">
        <v>196</v>
      </c>
      <c r="C71" s="38" t="s">
        <v>155</v>
      </c>
      <c r="D71" s="39">
        <v>1081100</v>
      </c>
      <c r="E71" s="40">
        <v>350000</v>
      </c>
      <c r="F71" s="35">
        <v>44</v>
      </c>
      <c r="G71" s="35">
        <v>40</v>
      </c>
      <c r="H71" s="14">
        <f t="shared" si="0"/>
        <v>84</v>
      </c>
      <c r="I71" s="10">
        <v>11</v>
      </c>
      <c r="J71" s="10">
        <v>10</v>
      </c>
      <c r="K71" s="10">
        <v>8</v>
      </c>
      <c r="L71" s="10">
        <v>4</v>
      </c>
      <c r="M71" s="10">
        <v>8</v>
      </c>
      <c r="N71" s="10">
        <v>10</v>
      </c>
      <c r="O71" s="10">
        <v>7</v>
      </c>
      <c r="P71" s="23">
        <f t="shared" si="1"/>
        <v>58</v>
      </c>
    </row>
    <row r="72" spans="1:16" ht="12.75" customHeight="1" x14ac:dyDescent="0.3">
      <c r="A72" s="38" t="s">
        <v>104</v>
      </c>
      <c r="B72" s="38" t="s">
        <v>197</v>
      </c>
      <c r="C72" s="38" t="s">
        <v>156</v>
      </c>
      <c r="D72" s="39">
        <v>195000</v>
      </c>
      <c r="E72" s="40">
        <v>97500</v>
      </c>
      <c r="F72" s="35">
        <v>60</v>
      </c>
      <c r="G72" s="35">
        <v>27</v>
      </c>
      <c r="H72" s="14">
        <f t="shared" si="0"/>
        <v>87</v>
      </c>
      <c r="I72" s="10">
        <v>27</v>
      </c>
      <c r="J72" s="10">
        <v>12</v>
      </c>
      <c r="K72" s="10">
        <v>14</v>
      </c>
      <c r="L72" s="10">
        <v>5</v>
      </c>
      <c r="M72" s="10">
        <v>10</v>
      </c>
      <c r="N72" s="10">
        <v>12</v>
      </c>
      <c r="O72" s="10">
        <v>10</v>
      </c>
      <c r="P72" s="23">
        <f t="shared" si="1"/>
        <v>90</v>
      </c>
    </row>
    <row r="73" spans="1:16" ht="12.75" customHeight="1" x14ac:dyDescent="0.3">
      <c r="A73" s="38" t="s">
        <v>105</v>
      </c>
      <c r="B73" s="38" t="s">
        <v>198</v>
      </c>
      <c r="C73" s="38" t="s">
        <v>157</v>
      </c>
      <c r="D73" s="39">
        <v>6027975</v>
      </c>
      <c r="E73" s="40">
        <v>850000</v>
      </c>
      <c r="F73" s="35">
        <v>51</v>
      </c>
      <c r="G73" s="35">
        <v>32</v>
      </c>
      <c r="H73" s="14">
        <f t="shared" si="0"/>
        <v>83</v>
      </c>
      <c r="I73" s="10">
        <v>29</v>
      </c>
      <c r="J73" s="10">
        <v>12</v>
      </c>
      <c r="K73" s="10">
        <v>15</v>
      </c>
      <c r="L73" s="10">
        <v>5</v>
      </c>
      <c r="M73" s="10">
        <v>7</v>
      </c>
      <c r="N73" s="10">
        <v>14</v>
      </c>
      <c r="O73" s="10">
        <v>8</v>
      </c>
      <c r="P73" s="23">
        <f t="shared" si="1"/>
        <v>90</v>
      </c>
    </row>
    <row r="74" spans="1:16" ht="12.75" customHeight="1" x14ac:dyDescent="0.3">
      <c r="A74" s="38" t="s">
        <v>106</v>
      </c>
      <c r="B74" s="38" t="s">
        <v>198</v>
      </c>
      <c r="C74" s="38" t="s">
        <v>158</v>
      </c>
      <c r="D74" s="39">
        <v>3621173</v>
      </c>
      <c r="E74" s="40">
        <v>350000</v>
      </c>
      <c r="F74" s="35">
        <v>30</v>
      </c>
      <c r="G74" s="35"/>
      <c r="H74" s="14">
        <f t="shared" si="0"/>
        <v>30</v>
      </c>
      <c r="I74" s="10">
        <v>18</v>
      </c>
      <c r="J74" s="10">
        <v>12</v>
      </c>
      <c r="K74" s="10">
        <v>8</v>
      </c>
      <c r="L74" s="10">
        <v>5</v>
      </c>
      <c r="M74" s="10">
        <v>7</v>
      </c>
      <c r="N74" s="10">
        <v>14</v>
      </c>
      <c r="O74" s="10">
        <v>8</v>
      </c>
      <c r="P74" s="23">
        <f t="shared" si="1"/>
        <v>72</v>
      </c>
    </row>
    <row r="75" spans="1:16" ht="12.75" customHeight="1" x14ac:dyDescent="0.3">
      <c r="A75" s="38" t="s">
        <v>107</v>
      </c>
      <c r="B75" s="38" t="s">
        <v>199</v>
      </c>
      <c r="C75" s="38" t="s">
        <v>159</v>
      </c>
      <c r="D75" s="39">
        <v>1700000</v>
      </c>
      <c r="E75" s="40">
        <v>850000</v>
      </c>
      <c r="F75" s="35">
        <v>49</v>
      </c>
      <c r="G75" s="35">
        <v>30</v>
      </c>
      <c r="H75" s="14">
        <f t="shared" si="0"/>
        <v>79</v>
      </c>
      <c r="I75" s="10">
        <v>29</v>
      </c>
      <c r="J75" s="10">
        <v>10</v>
      </c>
      <c r="K75" s="10">
        <v>14</v>
      </c>
      <c r="L75" s="10">
        <v>5</v>
      </c>
      <c r="M75" s="10">
        <v>10</v>
      </c>
      <c r="N75" s="10">
        <v>14</v>
      </c>
      <c r="O75" s="10">
        <v>8</v>
      </c>
      <c r="P75" s="23">
        <f t="shared" si="1"/>
        <v>90</v>
      </c>
    </row>
    <row r="76" spans="1:16" ht="12.75" customHeight="1" x14ac:dyDescent="0.3">
      <c r="A76" s="38" t="s">
        <v>108</v>
      </c>
      <c r="B76" s="38" t="s">
        <v>199</v>
      </c>
      <c r="C76" s="38" t="s">
        <v>160</v>
      </c>
      <c r="D76" s="39">
        <v>300000</v>
      </c>
      <c r="E76" s="40">
        <v>150000</v>
      </c>
      <c r="F76" s="35"/>
      <c r="G76" s="35">
        <v>36</v>
      </c>
      <c r="H76" s="14">
        <f t="shared" si="0"/>
        <v>36</v>
      </c>
      <c r="I76" s="10">
        <v>29</v>
      </c>
      <c r="J76" s="10">
        <v>10</v>
      </c>
      <c r="K76" s="10">
        <v>14</v>
      </c>
      <c r="L76" s="10">
        <v>5</v>
      </c>
      <c r="M76" s="10">
        <v>10</v>
      </c>
      <c r="N76" s="10">
        <v>14</v>
      </c>
      <c r="O76" s="10">
        <v>8</v>
      </c>
      <c r="P76" s="23">
        <f t="shared" si="1"/>
        <v>90</v>
      </c>
    </row>
    <row r="77" spans="1:16" ht="12.75" customHeight="1" x14ac:dyDescent="0.3">
      <c r="A77" s="38" t="s">
        <v>109</v>
      </c>
      <c r="B77" s="38" t="s">
        <v>200</v>
      </c>
      <c r="C77" s="38" t="s">
        <v>161</v>
      </c>
      <c r="D77" s="39">
        <v>4000000</v>
      </c>
      <c r="E77" s="40">
        <v>350000</v>
      </c>
      <c r="F77" s="35">
        <v>22</v>
      </c>
      <c r="G77" s="35">
        <v>34</v>
      </c>
      <c r="H77" s="14">
        <f t="shared" si="0"/>
        <v>56</v>
      </c>
      <c r="I77" s="10">
        <v>8</v>
      </c>
      <c r="J77" s="10">
        <v>12</v>
      </c>
      <c r="K77" s="10">
        <v>4</v>
      </c>
      <c r="L77" s="10">
        <v>5</v>
      </c>
      <c r="M77" s="10">
        <v>8</v>
      </c>
      <c r="N77" s="10">
        <v>12</v>
      </c>
      <c r="O77" s="10">
        <v>9</v>
      </c>
      <c r="P77" s="23">
        <f t="shared" si="1"/>
        <v>58</v>
      </c>
    </row>
    <row r="78" spans="1:16" ht="12.75" customHeight="1" x14ac:dyDescent="0.3">
      <c r="A78" s="38" t="s">
        <v>110</v>
      </c>
      <c r="B78" s="38" t="s">
        <v>27</v>
      </c>
      <c r="C78" s="38" t="s">
        <v>162</v>
      </c>
      <c r="D78" s="39">
        <v>799156</v>
      </c>
      <c r="E78" s="40">
        <v>395000</v>
      </c>
      <c r="F78" s="35"/>
      <c r="G78" s="35">
        <v>35</v>
      </c>
      <c r="H78" s="14">
        <f t="shared" si="0"/>
        <v>35</v>
      </c>
      <c r="I78" s="10">
        <v>18</v>
      </c>
      <c r="J78" s="10">
        <v>13</v>
      </c>
      <c r="K78" s="10">
        <v>11</v>
      </c>
      <c r="L78" s="10">
        <v>5</v>
      </c>
      <c r="M78" s="10">
        <v>7</v>
      </c>
      <c r="N78" s="10">
        <v>12</v>
      </c>
      <c r="O78" s="10">
        <v>10</v>
      </c>
      <c r="P78" s="23">
        <f t="shared" si="1"/>
        <v>76</v>
      </c>
    </row>
    <row r="79" spans="1:16" ht="12.75" customHeight="1" x14ac:dyDescent="0.3">
      <c r="A79" s="38" t="s">
        <v>111</v>
      </c>
      <c r="B79" s="38" t="s">
        <v>201</v>
      </c>
      <c r="C79" s="38" t="s">
        <v>163</v>
      </c>
      <c r="D79" s="39">
        <v>1427900</v>
      </c>
      <c r="E79" s="40">
        <v>350000</v>
      </c>
      <c r="F79" s="35"/>
      <c r="G79" s="35"/>
      <c r="H79" s="14">
        <f t="shared" si="0"/>
        <v>0</v>
      </c>
      <c r="I79" s="10">
        <v>8</v>
      </c>
      <c r="J79" s="10">
        <v>12</v>
      </c>
      <c r="K79" s="10">
        <v>6</v>
      </c>
      <c r="L79" s="10">
        <v>5</v>
      </c>
      <c r="M79" s="10">
        <v>10</v>
      </c>
      <c r="N79" s="10">
        <v>14</v>
      </c>
      <c r="O79" s="10">
        <v>8</v>
      </c>
      <c r="P79" s="23">
        <f t="shared" si="1"/>
        <v>63</v>
      </c>
    </row>
    <row r="80" spans="1:16" ht="12.75" customHeight="1" x14ac:dyDescent="0.3">
      <c r="A80" s="38" t="s">
        <v>112</v>
      </c>
      <c r="B80" s="38" t="s">
        <v>202</v>
      </c>
      <c r="C80" s="38" t="s">
        <v>164</v>
      </c>
      <c r="D80" s="39">
        <v>2205300</v>
      </c>
      <c r="E80" s="40">
        <v>850000</v>
      </c>
      <c r="F80" s="35">
        <v>50</v>
      </c>
      <c r="G80" s="35"/>
      <c r="H80" s="14">
        <f t="shared" si="0"/>
        <v>50</v>
      </c>
      <c r="I80" s="10">
        <v>30</v>
      </c>
      <c r="J80" s="10">
        <v>10</v>
      </c>
      <c r="K80" s="10">
        <v>15</v>
      </c>
      <c r="L80" s="10">
        <v>4</v>
      </c>
      <c r="M80" s="10">
        <v>9</v>
      </c>
      <c r="N80" s="10">
        <v>15</v>
      </c>
      <c r="O80" s="10">
        <v>7</v>
      </c>
      <c r="P80" s="23">
        <f t="shared" si="1"/>
        <v>90</v>
      </c>
    </row>
    <row r="81" spans="1:16" ht="12.75" customHeight="1" x14ac:dyDescent="0.3">
      <c r="A81" s="38" t="s">
        <v>113</v>
      </c>
      <c r="B81" s="38" t="s">
        <v>203</v>
      </c>
      <c r="C81" s="38" t="s">
        <v>165</v>
      </c>
      <c r="D81" s="39">
        <v>2875154</v>
      </c>
      <c r="E81" s="40">
        <v>850000</v>
      </c>
      <c r="F81" s="35"/>
      <c r="G81" s="35">
        <v>23</v>
      </c>
      <c r="H81" s="14">
        <f t="shared" si="0"/>
        <v>23</v>
      </c>
      <c r="I81" s="10">
        <v>30</v>
      </c>
      <c r="J81" s="10">
        <v>11</v>
      </c>
      <c r="K81" s="10">
        <v>15</v>
      </c>
      <c r="L81" s="10">
        <v>5</v>
      </c>
      <c r="M81" s="10">
        <v>9</v>
      </c>
      <c r="N81" s="10">
        <v>13</v>
      </c>
      <c r="O81" s="10">
        <v>7</v>
      </c>
      <c r="P81" s="23">
        <f t="shared" si="1"/>
        <v>90</v>
      </c>
    </row>
    <row r="82" spans="1:16" ht="12.75" customHeight="1" x14ac:dyDescent="0.3">
      <c r="A82" s="38" t="s">
        <v>114</v>
      </c>
      <c r="B82" s="38" t="s">
        <v>204</v>
      </c>
      <c r="C82" s="38" t="s">
        <v>166</v>
      </c>
      <c r="D82" s="39">
        <v>1580000</v>
      </c>
      <c r="E82" s="40">
        <v>790000</v>
      </c>
      <c r="F82" s="35">
        <v>55</v>
      </c>
      <c r="G82" s="35">
        <v>35</v>
      </c>
      <c r="H82" s="14">
        <f t="shared" si="0"/>
        <v>90</v>
      </c>
      <c r="I82" s="10">
        <v>30</v>
      </c>
      <c r="J82" s="10">
        <v>15</v>
      </c>
      <c r="K82" s="10">
        <v>12</v>
      </c>
      <c r="L82" s="10">
        <v>5</v>
      </c>
      <c r="M82" s="10">
        <v>10</v>
      </c>
      <c r="N82" s="10">
        <v>15</v>
      </c>
      <c r="O82" s="10">
        <v>10</v>
      </c>
      <c r="P82" s="23">
        <f t="shared" si="1"/>
        <v>97</v>
      </c>
    </row>
    <row r="83" spans="1:16" ht="12.75" customHeight="1" x14ac:dyDescent="0.3">
      <c r="A83" s="38" t="s">
        <v>115</v>
      </c>
      <c r="B83" s="38" t="s">
        <v>204</v>
      </c>
      <c r="C83" s="38" t="s">
        <v>167</v>
      </c>
      <c r="D83" s="39">
        <v>734600</v>
      </c>
      <c r="E83" s="40">
        <v>350000</v>
      </c>
      <c r="F83" s="35"/>
      <c r="G83" s="35">
        <v>35</v>
      </c>
      <c r="H83" s="14">
        <f t="shared" si="0"/>
        <v>35</v>
      </c>
      <c r="I83" s="10">
        <v>30</v>
      </c>
      <c r="J83" s="10">
        <v>15</v>
      </c>
      <c r="K83" s="10">
        <v>11</v>
      </c>
      <c r="L83" s="10">
        <v>5</v>
      </c>
      <c r="M83" s="10">
        <v>10</v>
      </c>
      <c r="N83" s="10">
        <v>15</v>
      </c>
      <c r="O83" s="10">
        <v>10</v>
      </c>
      <c r="P83" s="23">
        <f t="shared" si="1"/>
        <v>96</v>
      </c>
    </row>
    <row r="84" spans="1:16" ht="12.75" customHeight="1" x14ac:dyDescent="0.3">
      <c r="A84" s="38" t="s">
        <v>116</v>
      </c>
      <c r="B84" s="38" t="s">
        <v>201</v>
      </c>
      <c r="C84" s="38" t="s">
        <v>168</v>
      </c>
      <c r="D84" s="39">
        <v>2688466</v>
      </c>
      <c r="E84" s="40">
        <v>850000</v>
      </c>
      <c r="F84" s="35">
        <v>24</v>
      </c>
      <c r="G84" s="35">
        <v>35</v>
      </c>
      <c r="H84" s="14">
        <f t="shared" si="0"/>
        <v>59</v>
      </c>
      <c r="I84" s="10">
        <v>30</v>
      </c>
      <c r="J84" s="10">
        <v>12</v>
      </c>
      <c r="K84" s="10">
        <v>12</v>
      </c>
      <c r="L84" s="10">
        <v>4</v>
      </c>
      <c r="M84" s="10">
        <v>10</v>
      </c>
      <c r="N84" s="10">
        <v>13</v>
      </c>
      <c r="O84" s="10">
        <v>9</v>
      </c>
      <c r="P84" s="23">
        <f t="shared" si="1"/>
        <v>90</v>
      </c>
    </row>
    <row r="85" spans="1:16" ht="12.75" customHeight="1" x14ac:dyDescent="0.3">
      <c r="A85" s="38" t="s">
        <v>117</v>
      </c>
      <c r="B85" s="38" t="s">
        <v>205</v>
      </c>
      <c r="C85" s="38" t="s">
        <v>169</v>
      </c>
      <c r="D85" s="39">
        <v>290000</v>
      </c>
      <c r="E85" s="40">
        <v>100000</v>
      </c>
      <c r="F85" s="35"/>
      <c r="G85" s="35">
        <v>39</v>
      </c>
      <c r="H85" s="14">
        <f t="shared" si="0"/>
        <v>39</v>
      </c>
      <c r="I85" s="10">
        <v>26</v>
      </c>
      <c r="J85" s="10">
        <v>12</v>
      </c>
      <c r="K85" s="10">
        <v>14</v>
      </c>
      <c r="L85" s="10">
        <v>4</v>
      </c>
      <c r="M85" s="10">
        <v>7</v>
      </c>
      <c r="N85" s="10">
        <v>13</v>
      </c>
      <c r="O85" s="10">
        <v>9</v>
      </c>
      <c r="P85" s="23">
        <f t="shared" si="1"/>
        <v>85</v>
      </c>
    </row>
    <row r="86" spans="1:16" ht="12.75" customHeight="1" x14ac:dyDescent="0.3">
      <c r="A86" s="38" t="s">
        <v>118</v>
      </c>
      <c r="B86" s="38" t="s">
        <v>206</v>
      </c>
      <c r="C86" s="38" t="s">
        <v>170</v>
      </c>
      <c r="D86" s="39">
        <v>196000</v>
      </c>
      <c r="E86" s="40">
        <v>98000</v>
      </c>
      <c r="F86" s="35">
        <v>55</v>
      </c>
      <c r="G86" s="35"/>
      <c r="H86" s="14">
        <f t="shared" si="0"/>
        <v>55</v>
      </c>
      <c r="I86" s="10">
        <v>29</v>
      </c>
      <c r="J86" s="10">
        <v>10</v>
      </c>
      <c r="K86" s="10">
        <v>14</v>
      </c>
      <c r="L86" s="10">
        <v>5</v>
      </c>
      <c r="M86" s="10">
        <v>10</v>
      </c>
      <c r="N86" s="10">
        <v>14</v>
      </c>
      <c r="O86" s="10">
        <v>8</v>
      </c>
      <c r="P86" s="23">
        <f t="shared" si="1"/>
        <v>90</v>
      </c>
    </row>
    <row r="87" spans="1:16" ht="12.75" customHeight="1" x14ac:dyDescent="0.3">
      <c r="A87" s="38" t="s">
        <v>119</v>
      </c>
      <c r="B87" s="38" t="s">
        <v>207</v>
      </c>
      <c r="C87" s="38" t="s">
        <v>171</v>
      </c>
      <c r="D87" s="39">
        <v>410000</v>
      </c>
      <c r="E87" s="40">
        <v>205000</v>
      </c>
      <c r="F87" s="35">
        <v>43</v>
      </c>
      <c r="G87" s="35">
        <v>26</v>
      </c>
      <c r="H87" s="14">
        <f t="shared" si="0"/>
        <v>69</v>
      </c>
      <c r="I87" s="10">
        <v>11</v>
      </c>
      <c r="J87" s="10">
        <v>10</v>
      </c>
      <c r="K87" s="10">
        <v>9</v>
      </c>
      <c r="L87" s="10">
        <v>4</v>
      </c>
      <c r="M87" s="10">
        <v>6</v>
      </c>
      <c r="N87" s="10">
        <v>8</v>
      </c>
      <c r="O87" s="10">
        <v>7</v>
      </c>
      <c r="P87" s="23">
        <f t="shared" si="1"/>
        <v>55</v>
      </c>
    </row>
    <row r="88" spans="1:16" ht="12.75" customHeight="1" x14ac:dyDescent="0.3">
      <c r="A88" s="21"/>
      <c r="B88" s="21"/>
      <c r="C88" s="22"/>
      <c r="D88" s="25"/>
      <c r="E88" s="25"/>
      <c r="F88" s="14"/>
      <c r="G88" s="14"/>
      <c r="H88" s="14"/>
      <c r="I88" s="10"/>
      <c r="J88" s="10"/>
      <c r="K88" s="10"/>
      <c r="L88" s="10"/>
      <c r="M88" s="10"/>
      <c r="N88" s="10"/>
      <c r="O88" s="10"/>
      <c r="P88" s="23"/>
    </row>
    <row r="89" spans="1:16" ht="13.8" x14ac:dyDescent="0.3">
      <c r="A89" s="55"/>
      <c r="D89" s="5">
        <f>SUM(D35:D88)</f>
        <v>87305931.810000002</v>
      </c>
      <c r="E89" s="5">
        <f>SUM(E35:E88)</f>
        <v>23827869.579999998</v>
      </c>
    </row>
    <row r="90" spans="1:16" x14ac:dyDescent="0.3">
      <c r="E90" s="5"/>
      <c r="F90" s="5"/>
    </row>
    <row r="99" spans="8:8" x14ac:dyDescent="0.3">
      <c r="H99" s="14"/>
    </row>
  </sheetData>
  <dataValidations count="2">
    <dataValidation type="whole" showInputMessage="1" showErrorMessage="1" errorTitle="ZNOVU A LÉPE" error="To je móóóóóóc!!!!" sqref="J36:O88">
      <formula1>0</formula1>
      <formula2>15</formula2>
    </dataValidation>
    <dataValidation type="whole" allowBlank="1" showInputMessage="1" showErrorMessage="1" errorTitle="ZNOVU A LÉPE" error="To je móóóóóóc!!!!" sqref="I36:I88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60" zoomScaleNormal="60" workbookViewId="0">
      <selection activeCell="I33" sqref="I33:O33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6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31.3320312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5" width="15" style="1" customWidth="1"/>
    <col min="26" max="26" width="37.6640625" style="1" hidden="1" customWidth="1"/>
    <col min="27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1:7" ht="12.6" x14ac:dyDescent="0.3">
      <c r="F17" s="1"/>
      <c r="G17" s="2" t="s">
        <v>55</v>
      </c>
    </row>
    <row r="18" spans="1:7" x14ac:dyDescent="0.3">
      <c r="F18" s="1"/>
      <c r="G18" s="1" t="s">
        <v>35</v>
      </c>
    </row>
    <row r="19" spans="1:7" x14ac:dyDescent="0.3">
      <c r="F19" s="1"/>
      <c r="G19" s="1" t="s">
        <v>36</v>
      </c>
    </row>
    <row r="20" spans="1:7" x14ac:dyDescent="0.3">
      <c r="F20" s="1"/>
      <c r="G20" s="1" t="s">
        <v>56</v>
      </c>
    </row>
    <row r="21" spans="1:7" x14ac:dyDescent="0.3">
      <c r="F21" s="1"/>
      <c r="G21" s="1" t="s">
        <v>57</v>
      </c>
    </row>
    <row r="22" spans="1:7" x14ac:dyDescent="0.3">
      <c r="F22" s="1"/>
      <c r="G22" s="1" t="s">
        <v>58</v>
      </c>
    </row>
    <row r="23" spans="1:7" x14ac:dyDescent="0.3">
      <c r="F23" s="1"/>
      <c r="G23" s="1" t="s">
        <v>59</v>
      </c>
    </row>
    <row r="24" spans="1:7" x14ac:dyDescent="0.3">
      <c r="F24" s="1"/>
      <c r="G24" s="1" t="s">
        <v>60</v>
      </c>
    </row>
    <row r="25" spans="1:7" x14ac:dyDescent="0.3">
      <c r="F25" s="1"/>
    </row>
    <row r="26" spans="1:7" x14ac:dyDescent="0.3">
      <c r="F26" s="1"/>
      <c r="G26" s="1" t="s">
        <v>61</v>
      </c>
    </row>
    <row r="27" spans="1:7" x14ac:dyDescent="0.3">
      <c r="F27" s="1"/>
      <c r="G27" s="1" t="s">
        <v>62</v>
      </c>
    </row>
    <row r="28" spans="1:7" x14ac:dyDescent="0.3">
      <c r="F28" s="1"/>
      <c r="G28" s="1" t="s">
        <v>63</v>
      </c>
    </row>
    <row r="29" spans="1:7" x14ac:dyDescent="0.3">
      <c r="F29" s="1"/>
      <c r="G29" s="1" t="s">
        <v>64</v>
      </c>
    </row>
    <row r="30" spans="1:7" x14ac:dyDescent="0.3">
      <c r="F30" s="1"/>
      <c r="G30" s="1" t="s">
        <v>65</v>
      </c>
    </row>
    <row r="31" spans="1:7" x14ac:dyDescent="0.3">
      <c r="F31" s="1"/>
      <c r="G31" s="1" t="s">
        <v>66</v>
      </c>
    </row>
    <row r="32" spans="1:7" ht="12.75" customHeight="1" x14ac:dyDescent="0.3">
      <c r="A32" s="2"/>
    </row>
    <row r="33" spans="1:16" ht="86.25" customHeight="1" x14ac:dyDescent="0.3">
      <c r="A33" s="3" t="s">
        <v>0</v>
      </c>
      <c r="B33" s="6" t="s">
        <v>1</v>
      </c>
      <c r="C33" s="3" t="s">
        <v>21</v>
      </c>
      <c r="D33" s="3" t="s">
        <v>18</v>
      </c>
      <c r="E33" s="13" t="s">
        <v>2</v>
      </c>
      <c r="F33" s="3" t="s">
        <v>3</v>
      </c>
      <c r="G33" s="3" t="s">
        <v>4</v>
      </c>
      <c r="H33" s="3" t="s">
        <v>5</v>
      </c>
      <c r="I33" s="3" t="s">
        <v>222</v>
      </c>
      <c r="J33" s="3" t="s">
        <v>19</v>
      </c>
      <c r="K33" s="3" t="s">
        <v>223</v>
      </c>
      <c r="L33" s="3" t="s">
        <v>6</v>
      </c>
      <c r="M33" s="3" t="s">
        <v>7</v>
      </c>
      <c r="N33" s="3" t="s">
        <v>224</v>
      </c>
      <c r="O33" s="3" t="s">
        <v>8</v>
      </c>
      <c r="P33" s="3" t="s">
        <v>9</v>
      </c>
    </row>
    <row r="34" spans="1:16" ht="13.8" x14ac:dyDescent="0.3">
      <c r="A34" s="18"/>
      <c r="B34" s="43"/>
      <c r="C34" s="44"/>
      <c r="D34" s="18"/>
      <c r="E34" s="29"/>
      <c r="F34" s="30"/>
      <c r="G34" s="30"/>
      <c r="I34" s="18" t="s">
        <v>23</v>
      </c>
      <c r="J34" s="18" t="s">
        <v>24</v>
      </c>
      <c r="K34" s="18" t="s">
        <v>24</v>
      </c>
      <c r="L34" s="18" t="s">
        <v>25</v>
      </c>
      <c r="M34" s="18" t="s">
        <v>26</v>
      </c>
      <c r="N34" s="18" t="s">
        <v>24</v>
      </c>
      <c r="O34" s="18" t="s">
        <v>26</v>
      </c>
      <c r="P34" s="18"/>
    </row>
    <row r="35" spans="1:16" ht="12.75" customHeight="1" x14ac:dyDescent="0.3">
      <c r="A35" s="38" t="s">
        <v>67</v>
      </c>
      <c r="B35" s="38" t="s">
        <v>32</v>
      </c>
      <c r="C35" s="38" t="s">
        <v>120</v>
      </c>
      <c r="D35" s="39">
        <v>3436009</v>
      </c>
      <c r="E35" s="40">
        <v>536009</v>
      </c>
      <c r="F35" s="35">
        <v>45</v>
      </c>
      <c r="G35" s="35">
        <v>35</v>
      </c>
      <c r="H35" s="14">
        <f>SUM(F35:G35)</f>
        <v>80</v>
      </c>
      <c r="I35" s="10">
        <v>24</v>
      </c>
      <c r="J35" s="10">
        <v>14</v>
      </c>
      <c r="K35" s="10">
        <v>12</v>
      </c>
      <c r="L35" s="10">
        <v>4</v>
      </c>
      <c r="M35" s="10">
        <v>10</v>
      </c>
      <c r="N35" s="10">
        <v>12</v>
      </c>
      <c r="O35" s="10">
        <v>10</v>
      </c>
      <c r="P35" s="11">
        <f>SUM(I35:O35)</f>
        <v>86</v>
      </c>
    </row>
    <row r="36" spans="1:16" ht="12.75" customHeight="1" x14ac:dyDescent="0.3">
      <c r="A36" s="38" t="s">
        <v>68</v>
      </c>
      <c r="B36" s="38" t="s">
        <v>172</v>
      </c>
      <c r="C36" s="38" t="s">
        <v>121</v>
      </c>
      <c r="D36" s="39">
        <v>273500</v>
      </c>
      <c r="E36" s="40">
        <v>135750</v>
      </c>
      <c r="F36" s="35">
        <v>60</v>
      </c>
      <c r="G36" s="35"/>
      <c r="H36" s="14">
        <f t="shared" ref="H36:H87" si="0">SUM(F36:G36)</f>
        <v>60</v>
      </c>
      <c r="I36" s="10">
        <v>19</v>
      </c>
      <c r="J36" s="10">
        <v>10</v>
      </c>
      <c r="K36" s="10">
        <v>14</v>
      </c>
      <c r="L36" s="10">
        <v>4</v>
      </c>
      <c r="M36" s="10">
        <v>8</v>
      </c>
      <c r="N36" s="10">
        <v>12</v>
      </c>
      <c r="O36" s="10">
        <v>8</v>
      </c>
      <c r="P36" s="11">
        <f t="shared" ref="P36:P87" si="1">SUM(I36:O36)</f>
        <v>75</v>
      </c>
    </row>
    <row r="37" spans="1:16" ht="12.75" customHeight="1" x14ac:dyDescent="0.3">
      <c r="A37" s="38" t="s">
        <v>69</v>
      </c>
      <c r="B37" s="38" t="s">
        <v>173</v>
      </c>
      <c r="C37" s="38" t="s">
        <v>122</v>
      </c>
      <c r="D37" s="39">
        <v>1422422.76</v>
      </c>
      <c r="E37" s="40">
        <v>711211.38</v>
      </c>
      <c r="F37" s="35">
        <v>47</v>
      </c>
      <c r="G37" s="35">
        <v>25</v>
      </c>
      <c r="H37" s="14">
        <f t="shared" si="0"/>
        <v>72</v>
      </c>
      <c r="I37" s="10">
        <v>12</v>
      </c>
      <c r="J37" s="10">
        <v>10</v>
      </c>
      <c r="K37" s="10">
        <v>7</v>
      </c>
      <c r="L37" s="10">
        <v>4</v>
      </c>
      <c r="M37" s="10">
        <v>8</v>
      </c>
      <c r="N37" s="10">
        <v>9</v>
      </c>
      <c r="O37" s="10">
        <v>6</v>
      </c>
      <c r="P37" s="11">
        <f t="shared" si="1"/>
        <v>56</v>
      </c>
    </row>
    <row r="38" spans="1:16" x14ac:dyDescent="0.3">
      <c r="A38" s="38" t="s">
        <v>70</v>
      </c>
      <c r="B38" s="38" t="s">
        <v>30</v>
      </c>
      <c r="C38" s="38" t="s">
        <v>123</v>
      </c>
      <c r="D38" s="39">
        <v>3039660</v>
      </c>
      <c r="E38" s="40">
        <v>300000</v>
      </c>
      <c r="F38" s="35">
        <v>58</v>
      </c>
      <c r="G38" s="35"/>
      <c r="H38" s="14">
        <f t="shared" si="0"/>
        <v>58</v>
      </c>
      <c r="I38" s="10">
        <v>10</v>
      </c>
      <c r="J38" s="10">
        <v>12</v>
      </c>
      <c r="K38" s="10">
        <v>8</v>
      </c>
      <c r="L38" s="10">
        <v>4</v>
      </c>
      <c r="M38" s="10">
        <v>10</v>
      </c>
      <c r="N38" s="10">
        <v>12</v>
      </c>
      <c r="O38" s="10">
        <v>9</v>
      </c>
      <c r="P38" s="11">
        <f t="shared" si="1"/>
        <v>65</v>
      </c>
    </row>
    <row r="39" spans="1:16" ht="12.75" customHeight="1" x14ac:dyDescent="0.3">
      <c r="A39" s="38" t="s">
        <v>71</v>
      </c>
      <c r="B39" s="38" t="s">
        <v>174</v>
      </c>
      <c r="C39" s="38" t="s">
        <v>124</v>
      </c>
      <c r="D39" s="39">
        <v>1864973</v>
      </c>
      <c r="E39" s="40">
        <v>745989</v>
      </c>
      <c r="F39" s="35">
        <v>46</v>
      </c>
      <c r="G39" s="35">
        <v>37</v>
      </c>
      <c r="H39" s="14">
        <f t="shared" si="0"/>
        <v>83</v>
      </c>
      <c r="I39" s="10">
        <v>13</v>
      </c>
      <c r="J39" s="10">
        <v>10</v>
      </c>
      <c r="K39" s="10">
        <v>6</v>
      </c>
      <c r="L39" s="10">
        <v>4</v>
      </c>
      <c r="M39" s="10">
        <v>9</v>
      </c>
      <c r="N39" s="10">
        <v>9</v>
      </c>
      <c r="O39" s="10">
        <v>7</v>
      </c>
      <c r="P39" s="11">
        <f t="shared" si="1"/>
        <v>58</v>
      </c>
    </row>
    <row r="40" spans="1:16" ht="12.75" customHeight="1" x14ac:dyDescent="0.3">
      <c r="A40" s="38" t="s">
        <v>72</v>
      </c>
      <c r="B40" s="38" t="s">
        <v>29</v>
      </c>
      <c r="C40" s="38" t="s">
        <v>125</v>
      </c>
      <c r="D40" s="39">
        <v>2769472</v>
      </c>
      <c r="E40" s="40">
        <v>300000</v>
      </c>
      <c r="F40" s="35">
        <v>44</v>
      </c>
      <c r="G40" s="35"/>
      <c r="H40" s="14">
        <f t="shared" si="0"/>
        <v>44</v>
      </c>
      <c r="I40" s="10">
        <v>11</v>
      </c>
      <c r="J40" s="10">
        <v>12</v>
      </c>
      <c r="K40" s="10">
        <v>7</v>
      </c>
      <c r="L40" s="10">
        <v>4</v>
      </c>
      <c r="M40" s="10">
        <v>7</v>
      </c>
      <c r="N40" s="10">
        <v>10</v>
      </c>
      <c r="O40" s="10">
        <v>9</v>
      </c>
      <c r="P40" s="11">
        <f t="shared" si="1"/>
        <v>60</v>
      </c>
    </row>
    <row r="41" spans="1:16" ht="12.75" customHeight="1" x14ac:dyDescent="0.3">
      <c r="A41" s="38" t="s">
        <v>73</v>
      </c>
      <c r="B41" s="38" t="s">
        <v>29</v>
      </c>
      <c r="C41" s="38" t="s">
        <v>126</v>
      </c>
      <c r="D41" s="39">
        <v>692193</v>
      </c>
      <c r="E41" s="40">
        <v>346000</v>
      </c>
      <c r="F41" s="35">
        <v>50</v>
      </c>
      <c r="G41" s="35">
        <v>25</v>
      </c>
      <c r="H41" s="14">
        <f t="shared" si="0"/>
        <v>75</v>
      </c>
      <c r="I41" s="10">
        <v>19</v>
      </c>
      <c r="J41" s="10">
        <v>13</v>
      </c>
      <c r="K41" s="10">
        <v>13</v>
      </c>
      <c r="L41" s="10">
        <v>4</v>
      </c>
      <c r="M41" s="10">
        <v>8</v>
      </c>
      <c r="N41" s="10">
        <v>10</v>
      </c>
      <c r="O41" s="10">
        <v>9</v>
      </c>
      <c r="P41" s="11">
        <f t="shared" si="1"/>
        <v>76</v>
      </c>
    </row>
    <row r="42" spans="1:16" ht="12.75" customHeight="1" x14ac:dyDescent="0.3">
      <c r="A42" s="38" t="s">
        <v>74</v>
      </c>
      <c r="B42" s="38" t="s">
        <v>175</v>
      </c>
      <c r="C42" s="38" t="s">
        <v>127</v>
      </c>
      <c r="D42" s="39">
        <v>1381074</v>
      </c>
      <c r="E42" s="40">
        <v>690537</v>
      </c>
      <c r="F42" s="35"/>
      <c r="G42" s="35">
        <v>40</v>
      </c>
      <c r="H42" s="14">
        <f t="shared" si="0"/>
        <v>40</v>
      </c>
      <c r="I42" s="10">
        <v>11</v>
      </c>
      <c r="J42" s="10">
        <v>10</v>
      </c>
      <c r="K42" s="10">
        <v>11</v>
      </c>
      <c r="L42" s="10">
        <v>3</v>
      </c>
      <c r="M42" s="10">
        <v>9</v>
      </c>
      <c r="N42" s="10">
        <v>13</v>
      </c>
      <c r="O42" s="10">
        <v>7</v>
      </c>
      <c r="P42" s="11">
        <f t="shared" si="1"/>
        <v>64</v>
      </c>
    </row>
    <row r="43" spans="1:16" ht="12.75" customHeight="1" x14ac:dyDescent="0.3">
      <c r="A43" s="38" t="s">
        <v>75</v>
      </c>
      <c r="B43" s="38" t="s">
        <v>217</v>
      </c>
      <c r="C43" s="38" t="s">
        <v>128</v>
      </c>
      <c r="D43" s="39">
        <v>2443456</v>
      </c>
      <c r="E43" s="40">
        <v>350000</v>
      </c>
      <c r="F43" s="35">
        <v>30</v>
      </c>
      <c r="G43" s="35">
        <v>37</v>
      </c>
      <c r="H43" s="14">
        <f t="shared" si="0"/>
        <v>67</v>
      </c>
      <c r="I43" s="10">
        <v>10</v>
      </c>
      <c r="J43" s="10">
        <v>10</v>
      </c>
      <c r="K43" s="10">
        <v>10</v>
      </c>
      <c r="L43" s="10">
        <v>4</v>
      </c>
      <c r="M43" s="10">
        <v>4</v>
      </c>
      <c r="N43" s="10">
        <v>8</v>
      </c>
      <c r="O43" s="10">
        <v>9</v>
      </c>
      <c r="P43" s="11">
        <f t="shared" si="1"/>
        <v>55</v>
      </c>
    </row>
    <row r="44" spans="1:16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27</v>
      </c>
      <c r="J44" s="10">
        <v>13</v>
      </c>
      <c r="K44" s="10">
        <v>13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91</v>
      </c>
    </row>
    <row r="45" spans="1:16" ht="13.5" customHeight="1" x14ac:dyDescent="0.3">
      <c r="A45" s="38" t="s">
        <v>77</v>
      </c>
      <c r="B45" s="38" t="s">
        <v>177</v>
      </c>
      <c r="C45" s="38" t="s">
        <v>130</v>
      </c>
      <c r="D45" s="39">
        <v>299059</v>
      </c>
      <c r="E45" s="40">
        <v>149129</v>
      </c>
      <c r="F45" s="35"/>
      <c r="G45" s="35">
        <v>35</v>
      </c>
      <c r="H45" s="14">
        <f>SUM(F45:G45)</f>
        <v>35</v>
      </c>
      <c r="I45" s="10">
        <v>25</v>
      </c>
      <c r="J45" s="10">
        <v>15</v>
      </c>
      <c r="K45" s="10">
        <v>12</v>
      </c>
      <c r="L45" s="10">
        <v>5</v>
      </c>
      <c r="M45" s="10">
        <v>10</v>
      </c>
      <c r="N45" s="10">
        <v>15</v>
      </c>
      <c r="O45" s="10">
        <v>8</v>
      </c>
      <c r="P45" s="11">
        <f t="shared" si="1"/>
        <v>90</v>
      </c>
    </row>
    <row r="46" spans="1:16" ht="12.75" customHeight="1" x14ac:dyDescent="0.3">
      <c r="A46" s="38" t="s">
        <v>78</v>
      </c>
      <c r="B46" s="38" t="s">
        <v>178</v>
      </c>
      <c r="C46" s="38" t="s">
        <v>131</v>
      </c>
      <c r="D46" s="39">
        <v>821625</v>
      </c>
      <c r="E46" s="40">
        <v>350000</v>
      </c>
      <c r="F46" s="35">
        <v>22</v>
      </c>
      <c r="G46" s="35">
        <v>29</v>
      </c>
      <c r="H46" s="14">
        <f t="shared" si="0"/>
        <v>51</v>
      </c>
      <c r="I46" s="10">
        <v>12</v>
      </c>
      <c r="J46" s="10">
        <v>10</v>
      </c>
      <c r="K46" s="10">
        <v>9</v>
      </c>
      <c r="L46" s="10">
        <v>4</v>
      </c>
      <c r="M46" s="10">
        <v>8</v>
      </c>
      <c r="N46" s="10">
        <v>6</v>
      </c>
      <c r="O46" s="10">
        <v>7</v>
      </c>
      <c r="P46" s="11">
        <f t="shared" si="1"/>
        <v>56</v>
      </c>
    </row>
    <row r="47" spans="1:16" ht="12.75" customHeight="1" x14ac:dyDescent="0.3">
      <c r="A47" s="38" t="s">
        <v>79</v>
      </c>
      <c r="B47" s="38" t="s">
        <v>179</v>
      </c>
      <c r="C47" s="38" t="s">
        <v>132</v>
      </c>
      <c r="D47" s="39">
        <v>1535500</v>
      </c>
      <c r="E47" s="40">
        <v>350000</v>
      </c>
      <c r="F47" s="35">
        <v>55</v>
      </c>
      <c r="G47" s="35">
        <v>30</v>
      </c>
      <c r="H47" s="14">
        <f t="shared" si="0"/>
        <v>85</v>
      </c>
      <c r="I47" s="10">
        <v>19</v>
      </c>
      <c r="J47" s="10">
        <v>12</v>
      </c>
      <c r="K47" s="10">
        <v>12</v>
      </c>
      <c r="L47" s="10">
        <v>4</v>
      </c>
      <c r="M47" s="10">
        <v>8</v>
      </c>
      <c r="N47" s="10">
        <v>12</v>
      </c>
      <c r="O47" s="10">
        <v>7</v>
      </c>
      <c r="P47" s="11">
        <f t="shared" si="1"/>
        <v>74</v>
      </c>
    </row>
    <row r="48" spans="1:16" ht="12.75" customHeight="1" x14ac:dyDescent="0.3">
      <c r="A48" s="38" t="s">
        <v>80</v>
      </c>
      <c r="B48" s="38" t="s">
        <v>179</v>
      </c>
      <c r="C48" s="38" t="s">
        <v>133</v>
      </c>
      <c r="D48" s="39">
        <v>2022916</v>
      </c>
      <c r="E48" s="40">
        <v>850000</v>
      </c>
      <c r="F48" s="35">
        <v>50</v>
      </c>
      <c r="G48" s="35">
        <v>25</v>
      </c>
      <c r="H48" s="14">
        <f t="shared" si="0"/>
        <v>75</v>
      </c>
      <c r="I48" s="10">
        <v>20</v>
      </c>
      <c r="J48" s="10">
        <v>12</v>
      </c>
      <c r="K48" s="10">
        <v>13</v>
      </c>
      <c r="L48" s="10">
        <v>4</v>
      </c>
      <c r="M48" s="10">
        <v>8</v>
      </c>
      <c r="N48" s="10">
        <v>15</v>
      </c>
      <c r="O48" s="10">
        <v>7</v>
      </c>
      <c r="P48" s="11">
        <f t="shared" si="1"/>
        <v>79</v>
      </c>
    </row>
    <row r="49" spans="1:16" ht="12.75" customHeight="1" x14ac:dyDescent="0.3">
      <c r="A49" s="38" t="s">
        <v>81</v>
      </c>
      <c r="B49" s="38" t="s">
        <v>180</v>
      </c>
      <c r="C49" s="38" t="s">
        <v>134</v>
      </c>
      <c r="D49" s="39">
        <v>921653</v>
      </c>
      <c r="E49" s="40">
        <v>350000</v>
      </c>
      <c r="F49" s="35">
        <v>56</v>
      </c>
      <c r="G49" s="35">
        <v>35</v>
      </c>
      <c r="H49" s="14">
        <f t="shared" si="0"/>
        <v>91</v>
      </c>
      <c r="I49" s="10">
        <v>24</v>
      </c>
      <c r="J49" s="10">
        <v>15</v>
      </c>
      <c r="K49" s="10">
        <v>13</v>
      </c>
      <c r="L49" s="10">
        <v>5</v>
      </c>
      <c r="M49" s="10">
        <v>9</v>
      </c>
      <c r="N49" s="10">
        <v>15</v>
      </c>
      <c r="O49" s="10">
        <v>10</v>
      </c>
      <c r="P49" s="11">
        <f t="shared" si="1"/>
        <v>91</v>
      </c>
    </row>
    <row r="50" spans="1:16" ht="12.75" customHeight="1" x14ac:dyDescent="0.3">
      <c r="A50" s="38" t="s">
        <v>82</v>
      </c>
      <c r="B50" s="53" t="s">
        <v>181</v>
      </c>
      <c r="C50" s="38" t="s">
        <v>135</v>
      </c>
      <c r="D50" s="39">
        <v>1746967</v>
      </c>
      <c r="E50" s="40">
        <v>350000</v>
      </c>
      <c r="F50" s="35"/>
      <c r="G50" s="35">
        <v>32</v>
      </c>
      <c r="H50" s="14">
        <f t="shared" si="0"/>
        <v>32</v>
      </c>
      <c r="I50" s="10">
        <v>19</v>
      </c>
      <c r="J50" s="10">
        <v>11</v>
      </c>
      <c r="K50" s="10">
        <v>11</v>
      </c>
      <c r="L50" s="10">
        <v>4</v>
      </c>
      <c r="M50" s="10">
        <v>6</v>
      </c>
      <c r="N50" s="10">
        <v>12</v>
      </c>
      <c r="O50" s="10">
        <v>8</v>
      </c>
      <c r="P50" s="11">
        <f t="shared" si="1"/>
        <v>71</v>
      </c>
    </row>
    <row r="51" spans="1:16" ht="12.75" customHeight="1" x14ac:dyDescent="0.3">
      <c r="A51" s="38" t="s">
        <v>83</v>
      </c>
      <c r="B51" s="53" t="s">
        <v>181</v>
      </c>
      <c r="C51" s="38" t="s">
        <v>136</v>
      </c>
      <c r="D51" s="39">
        <v>1883017</v>
      </c>
      <c r="E51" s="40">
        <v>850000</v>
      </c>
      <c r="F51" s="35">
        <v>34</v>
      </c>
      <c r="G51" s="35"/>
      <c r="H51" s="14">
        <f t="shared" si="0"/>
        <v>34</v>
      </c>
      <c r="I51" s="10">
        <v>19</v>
      </c>
      <c r="J51" s="10">
        <v>11</v>
      </c>
      <c r="K51" s="10">
        <v>14</v>
      </c>
      <c r="L51" s="10">
        <v>4</v>
      </c>
      <c r="M51" s="10">
        <v>8</v>
      </c>
      <c r="N51" s="10">
        <v>15</v>
      </c>
      <c r="O51" s="10">
        <v>8</v>
      </c>
      <c r="P51" s="11">
        <f t="shared" si="1"/>
        <v>79</v>
      </c>
    </row>
    <row r="52" spans="1:16" ht="12.75" customHeight="1" x14ac:dyDescent="0.3">
      <c r="A52" s="38" t="s">
        <v>84</v>
      </c>
      <c r="B52" s="38" t="s">
        <v>182</v>
      </c>
      <c r="C52" s="38" t="s">
        <v>137</v>
      </c>
      <c r="D52" s="39">
        <v>1306332</v>
      </c>
      <c r="E52" s="40">
        <v>350000</v>
      </c>
      <c r="F52" s="35">
        <v>39</v>
      </c>
      <c r="G52" s="35">
        <v>36</v>
      </c>
      <c r="H52" s="14">
        <f t="shared" si="0"/>
        <v>75</v>
      </c>
      <c r="I52" s="10">
        <v>14</v>
      </c>
      <c r="J52" s="10">
        <v>13</v>
      </c>
      <c r="K52" s="10">
        <v>11</v>
      </c>
      <c r="L52" s="10">
        <v>3</v>
      </c>
      <c r="M52" s="10">
        <v>9</v>
      </c>
      <c r="N52" s="10">
        <v>11</v>
      </c>
      <c r="O52" s="10">
        <v>9</v>
      </c>
      <c r="P52" s="11">
        <f t="shared" si="1"/>
        <v>70</v>
      </c>
    </row>
    <row r="53" spans="1:16" ht="12.75" customHeight="1" x14ac:dyDescent="0.3">
      <c r="A53" s="38" t="s">
        <v>85</v>
      </c>
      <c r="B53" s="38" t="s">
        <v>31</v>
      </c>
      <c r="C53" s="38" t="s">
        <v>138</v>
      </c>
      <c r="D53" s="39">
        <v>1910529.5</v>
      </c>
      <c r="E53" s="40">
        <v>350000</v>
      </c>
      <c r="F53" s="35">
        <v>40</v>
      </c>
      <c r="G53" s="35">
        <v>29</v>
      </c>
      <c r="H53" s="14">
        <f t="shared" si="0"/>
        <v>69</v>
      </c>
      <c r="I53" s="10">
        <v>14</v>
      </c>
      <c r="J53" s="10">
        <v>11</v>
      </c>
      <c r="K53" s="10">
        <v>13</v>
      </c>
      <c r="L53" s="10">
        <v>4</v>
      </c>
      <c r="M53" s="10">
        <v>8</v>
      </c>
      <c r="N53" s="10">
        <v>9</v>
      </c>
      <c r="O53" s="10">
        <v>8</v>
      </c>
      <c r="P53" s="11">
        <f t="shared" si="1"/>
        <v>67</v>
      </c>
    </row>
    <row r="54" spans="1:16" ht="12.75" customHeight="1" x14ac:dyDescent="0.3">
      <c r="A54" s="38" t="s">
        <v>86</v>
      </c>
      <c r="B54" s="38" t="s">
        <v>28</v>
      </c>
      <c r="C54" s="38" t="s">
        <v>33</v>
      </c>
      <c r="D54" s="39">
        <v>313600</v>
      </c>
      <c r="E54" s="40">
        <v>156800</v>
      </c>
      <c r="F54" s="35">
        <v>50</v>
      </c>
      <c r="G54" s="35">
        <v>34</v>
      </c>
      <c r="H54" s="14">
        <f t="shared" si="0"/>
        <v>84</v>
      </c>
      <c r="I54" s="10">
        <v>23</v>
      </c>
      <c r="J54" s="10">
        <v>11</v>
      </c>
      <c r="K54" s="10">
        <v>12</v>
      </c>
      <c r="L54" s="10">
        <v>5</v>
      </c>
      <c r="M54" s="10">
        <v>10</v>
      </c>
      <c r="N54" s="10">
        <v>13</v>
      </c>
      <c r="O54" s="10">
        <v>8</v>
      </c>
      <c r="P54" s="11">
        <f t="shared" si="1"/>
        <v>82</v>
      </c>
    </row>
    <row r="55" spans="1:16" ht="12.75" customHeight="1" x14ac:dyDescent="0.3">
      <c r="A55" s="38" t="s">
        <v>87</v>
      </c>
      <c r="B55" s="38" t="s">
        <v>183</v>
      </c>
      <c r="C55" s="38" t="s">
        <v>139</v>
      </c>
      <c r="D55" s="39">
        <v>2251078</v>
      </c>
      <c r="E55" s="40">
        <v>900431</v>
      </c>
      <c r="F55" s="35">
        <v>50</v>
      </c>
      <c r="G55" s="35">
        <v>35</v>
      </c>
      <c r="H55" s="14">
        <f t="shared" si="0"/>
        <v>85</v>
      </c>
      <c r="I55" s="10">
        <v>22</v>
      </c>
      <c r="J55" s="10">
        <v>11</v>
      </c>
      <c r="K55" s="10">
        <v>12</v>
      </c>
      <c r="L55" s="10">
        <v>4</v>
      </c>
      <c r="M55" s="10">
        <v>8</v>
      </c>
      <c r="N55" s="10">
        <v>13</v>
      </c>
      <c r="O55" s="10">
        <v>7</v>
      </c>
      <c r="P55" s="11">
        <f t="shared" si="1"/>
        <v>77</v>
      </c>
    </row>
    <row r="56" spans="1:16" ht="12.75" customHeight="1" x14ac:dyDescent="0.3">
      <c r="A56" s="38" t="s">
        <v>88</v>
      </c>
      <c r="B56" s="38" t="s">
        <v>184</v>
      </c>
      <c r="C56" s="38" t="s">
        <v>140</v>
      </c>
      <c r="D56" s="39">
        <v>1884664.55</v>
      </c>
      <c r="E56" s="40">
        <v>850000</v>
      </c>
      <c r="F56" s="35">
        <v>52</v>
      </c>
      <c r="G56" s="35">
        <v>30</v>
      </c>
      <c r="H56" s="14">
        <f t="shared" si="0"/>
        <v>82</v>
      </c>
      <c r="I56" s="10">
        <v>19</v>
      </c>
      <c r="J56" s="10">
        <v>10</v>
      </c>
      <c r="K56" s="10">
        <v>8</v>
      </c>
      <c r="L56" s="10">
        <v>3</v>
      </c>
      <c r="M56" s="10">
        <v>7</v>
      </c>
      <c r="N56" s="10">
        <v>11</v>
      </c>
      <c r="O56" s="10">
        <v>7</v>
      </c>
      <c r="P56" s="11">
        <f t="shared" si="1"/>
        <v>65</v>
      </c>
    </row>
    <row r="57" spans="1:16" ht="12.75" customHeight="1" x14ac:dyDescent="0.3">
      <c r="A57" s="38" t="s">
        <v>89</v>
      </c>
      <c r="B57" s="38" t="s">
        <v>184</v>
      </c>
      <c r="C57" s="38" t="s">
        <v>141</v>
      </c>
      <c r="D57" s="39">
        <v>3674931</v>
      </c>
      <c r="E57" s="40">
        <v>350000</v>
      </c>
      <c r="F57" s="35"/>
      <c r="G57" s="35">
        <v>40</v>
      </c>
      <c r="H57" s="14">
        <f t="shared" si="0"/>
        <v>40</v>
      </c>
      <c r="I57" s="10">
        <v>18</v>
      </c>
      <c r="J57" s="10">
        <v>10</v>
      </c>
      <c r="K57" s="10">
        <v>7</v>
      </c>
      <c r="L57" s="10">
        <v>3</v>
      </c>
      <c r="M57" s="10">
        <v>7</v>
      </c>
      <c r="N57" s="10">
        <v>10</v>
      </c>
      <c r="O57" s="10">
        <v>7</v>
      </c>
      <c r="P57" s="11">
        <f t="shared" si="1"/>
        <v>62</v>
      </c>
    </row>
    <row r="58" spans="1:16" ht="12.75" customHeight="1" x14ac:dyDescent="0.3">
      <c r="A58" s="38" t="s">
        <v>90</v>
      </c>
      <c r="B58" s="38" t="s">
        <v>185</v>
      </c>
      <c r="C58" s="38" t="s">
        <v>142</v>
      </c>
      <c r="D58" s="39">
        <v>1374512</v>
      </c>
      <c r="E58" s="40">
        <v>687256</v>
      </c>
      <c r="F58" s="35">
        <v>28</v>
      </c>
      <c r="G58" s="35">
        <v>35</v>
      </c>
      <c r="H58" s="14">
        <f t="shared" si="0"/>
        <v>63</v>
      </c>
      <c r="I58" s="10">
        <v>24</v>
      </c>
      <c r="J58" s="10">
        <v>10</v>
      </c>
      <c r="K58" s="10">
        <v>13</v>
      </c>
      <c r="L58" s="10">
        <v>3</v>
      </c>
      <c r="M58" s="10">
        <v>8</v>
      </c>
      <c r="N58" s="10">
        <v>11</v>
      </c>
      <c r="O58" s="10">
        <v>7</v>
      </c>
      <c r="P58" s="11">
        <f t="shared" si="1"/>
        <v>76</v>
      </c>
    </row>
    <row r="59" spans="1:16" ht="12.75" customHeight="1" x14ac:dyDescent="0.3">
      <c r="A59" s="38" t="s">
        <v>91</v>
      </c>
      <c r="B59" s="38" t="s">
        <v>186</v>
      </c>
      <c r="C59" s="38" t="s">
        <v>143</v>
      </c>
      <c r="D59" s="39">
        <v>1979970</v>
      </c>
      <c r="E59" s="40">
        <v>791988</v>
      </c>
      <c r="F59" s="35">
        <v>24</v>
      </c>
      <c r="G59" s="35">
        <v>33</v>
      </c>
      <c r="H59" s="14">
        <f t="shared" si="0"/>
        <v>57</v>
      </c>
      <c r="I59" s="10">
        <v>12</v>
      </c>
      <c r="J59" s="10">
        <v>12</v>
      </c>
      <c r="K59" s="10">
        <v>6</v>
      </c>
      <c r="L59" s="10">
        <v>4</v>
      </c>
      <c r="M59" s="10">
        <v>7</v>
      </c>
      <c r="N59" s="10">
        <v>10</v>
      </c>
      <c r="O59" s="10">
        <v>7</v>
      </c>
      <c r="P59" s="11">
        <f t="shared" si="1"/>
        <v>58</v>
      </c>
    </row>
    <row r="60" spans="1:16" ht="12.75" customHeight="1" x14ac:dyDescent="0.3">
      <c r="A60" s="38" t="s">
        <v>92</v>
      </c>
      <c r="B60" s="38" t="s">
        <v>187</v>
      </c>
      <c r="C60" s="38" t="s">
        <v>144</v>
      </c>
      <c r="D60" s="39">
        <v>2748854</v>
      </c>
      <c r="E60" s="40">
        <v>824656.2</v>
      </c>
      <c r="F60" s="35"/>
      <c r="G60" s="35"/>
      <c r="H60" s="14">
        <f t="shared" si="0"/>
        <v>0</v>
      </c>
      <c r="I60" s="10">
        <v>19</v>
      </c>
      <c r="J60" s="10">
        <v>10</v>
      </c>
      <c r="K60" s="10">
        <v>10</v>
      </c>
      <c r="L60" s="10">
        <v>4</v>
      </c>
      <c r="M60" s="10">
        <v>8</v>
      </c>
      <c r="N60" s="10">
        <v>8</v>
      </c>
      <c r="O60" s="10">
        <v>7</v>
      </c>
      <c r="P60" s="11">
        <f t="shared" si="1"/>
        <v>66</v>
      </c>
    </row>
    <row r="61" spans="1:16" ht="12.75" customHeight="1" x14ac:dyDescent="0.3">
      <c r="A61" s="38" t="s">
        <v>93</v>
      </c>
      <c r="B61" s="38" t="s">
        <v>188</v>
      </c>
      <c r="C61" s="38" t="s">
        <v>145</v>
      </c>
      <c r="D61" s="39">
        <v>272380</v>
      </c>
      <c r="E61" s="40">
        <v>136190</v>
      </c>
      <c r="F61" s="35">
        <v>51</v>
      </c>
      <c r="G61" s="35">
        <v>37</v>
      </c>
      <c r="H61" s="14">
        <f t="shared" si="0"/>
        <v>88</v>
      </c>
      <c r="I61" s="10">
        <v>11</v>
      </c>
      <c r="J61" s="10">
        <v>13</v>
      </c>
      <c r="K61" s="10">
        <v>7</v>
      </c>
      <c r="L61" s="10">
        <v>4</v>
      </c>
      <c r="M61" s="10">
        <v>8</v>
      </c>
      <c r="N61" s="10">
        <v>10</v>
      </c>
      <c r="O61" s="10">
        <v>10</v>
      </c>
      <c r="P61" s="11">
        <f t="shared" si="1"/>
        <v>63</v>
      </c>
    </row>
    <row r="62" spans="1:16" ht="12.75" customHeight="1" x14ac:dyDescent="0.3">
      <c r="A62" s="38" t="s">
        <v>94</v>
      </c>
      <c r="B62" s="38" t="s">
        <v>189</v>
      </c>
      <c r="C62" s="38" t="s">
        <v>146</v>
      </c>
      <c r="D62" s="39">
        <v>2535338</v>
      </c>
      <c r="E62" s="40">
        <v>350000</v>
      </c>
      <c r="F62" s="35">
        <v>34</v>
      </c>
      <c r="G62" s="35">
        <v>25</v>
      </c>
      <c r="H62" s="14">
        <f t="shared" si="0"/>
        <v>59</v>
      </c>
      <c r="I62" s="10">
        <v>9</v>
      </c>
      <c r="J62" s="10">
        <v>13</v>
      </c>
      <c r="K62" s="10">
        <v>9</v>
      </c>
      <c r="L62" s="10">
        <v>4</v>
      </c>
      <c r="M62" s="10">
        <v>9</v>
      </c>
      <c r="N62" s="10">
        <v>10</v>
      </c>
      <c r="O62" s="10">
        <v>9</v>
      </c>
      <c r="P62" s="11">
        <f t="shared" si="1"/>
        <v>63</v>
      </c>
    </row>
    <row r="63" spans="1:16" ht="12.75" customHeight="1" x14ac:dyDescent="0.3">
      <c r="A63" s="38" t="s">
        <v>95</v>
      </c>
      <c r="B63" s="38" t="s">
        <v>189</v>
      </c>
      <c r="C63" s="38" t="s">
        <v>147</v>
      </c>
      <c r="D63" s="39">
        <v>2565119</v>
      </c>
      <c r="E63" s="40">
        <v>300000</v>
      </c>
      <c r="F63" s="35">
        <v>50</v>
      </c>
      <c r="G63" s="35">
        <v>37</v>
      </c>
      <c r="H63" s="14">
        <f t="shared" si="0"/>
        <v>87</v>
      </c>
      <c r="I63" s="10">
        <v>11</v>
      </c>
      <c r="J63" s="10">
        <v>13</v>
      </c>
      <c r="K63" s="10">
        <v>12</v>
      </c>
      <c r="L63" s="10">
        <v>4</v>
      </c>
      <c r="M63" s="10">
        <v>9</v>
      </c>
      <c r="N63" s="10">
        <v>10</v>
      </c>
      <c r="O63" s="10">
        <v>9</v>
      </c>
      <c r="P63" s="11">
        <f t="shared" si="1"/>
        <v>68</v>
      </c>
    </row>
    <row r="64" spans="1:16" ht="12.75" customHeight="1" x14ac:dyDescent="0.3">
      <c r="A64" s="48" t="s">
        <v>96</v>
      </c>
      <c r="B64" s="48" t="s">
        <v>190</v>
      </c>
      <c r="C64" s="38" t="s">
        <v>148</v>
      </c>
      <c r="D64" s="49">
        <v>955000</v>
      </c>
      <c r="E64" s="50">
        <v>350000</v>
      </c>
      <c r="F64" s="42"/>
      <c r="G64" s="35">
        <v>28</v>
      </c>
      <c r="H64" s="14">
        <f t="shared" si="0"/>
        <v>28</v>
      </c>
      <c r="I64" s="10">
        <v>25</v>
      </c>
      <c r="J64" s="10">
        <v>14</v>
      </c>
      <c r="K64" s="10">
        <v>13</v>
      </c>
      <c r="L64" s="10">
        <v>5</v>
      </c>
      <c r="M64" s="10">
        <v>9</v>
      </c>
      <c r="N64" s="10">
        <v>14</v>
      </c>
      <c r="O64" s="10">
        <v>10</v>
      </c>
      <c r="P64" s="11">
        <f t="shared" si="1"/>
        <v>90</v>
      </c>
    </row>
    <row r="65" spans="1:16" ht="12.75" customHeight="1" x14ac:dyDescent="0.3">
      <c r="A65" s="38" t="s">
        <v>97</v>
      </c>
      <c r="B65" s="38" t="s">
        <v>191</v>
      </c>
      <c r="C65" s="38" t="s">
        <v>149</v>
      </c>
      <c r="D65" s="39">
        <v>2324410</v>
      </c>
      <c r="E65" s="40">
        <v>300000</v>
      </c>
      <c r="F65" s="35">
        <v>20</v>
      </c>
      <c r="G65" s="35"/>
      <c r="H65" s="14">
        <f t="shared" si="0"/>
        <v>20</v>
      </c>
      <c r="I65" s="10">
        <v>16</v>
      </c>
      <c r="J65" s="10">
        <v>13</v>
      </c>
      <c r="K65" s="10">
        <v>8</v>
      </c>
      <c r="L65" s="10">
        <v>4</v>
      </c>
      <c r="M65" s="10">
        <v>8</v>
      </c>
      <c r="N65" s="10">
        <v>10</v>
      </c>
      <c r="O65" s="10">
        <v>9</v>
      </c>
      <c r="P65" s="11">
        <f t="shared" si="1"/>
        <v>68</v>
      </c>
    </row>
    <row r="66" spans="1:16" ht="12.75" customHeight="1" x14ac:dyDescent="0.3">
      <c r="A66" s="38" t="s">
        <v>98</v>
      </c>
      <c r="B66" s="38" t="s">
        <v>192</v>
      </c>
      <c r="C66" s="38" t="s">
        <v>150</v>
      </c>
      <c r="D66" s="39">
        <v>220000</v>
      </c>
      <c r="E66" s="40">
        <v>110000</v>
      </c>
      <c r="F66" s="35">
        <v>53</v>
      </c>
      <c r="G66" s="35">
        <v>35</v>
      </c>
      <c r="H66" s="14">
        <f t="shared" si="0"/>
        <v>88</v>
      </c>
      <c r="I66" s="10">
        <v>23</v>
      </c>
      <c r="J66" s="10">
        <v>14</v>
      </c>
      <c r="K66" s="10">
        <v>13</v>
      </c>
      <c r="L66" s="10">
        <v>5</v>
      </c>
      <c r="M66" s="10">
        <v>10</v>
      </c>
      <c r="N66" s="10">
        <v>14</v>
      </c>
      <c r="O66" s="10">
        <v>10</v>
      </c>
      <c r="P66" s="11">
        <f t="shared" si="1"/>
        <v>89</v>
      </c>
    </row>
    <row r="67" spans="1:16" ht="12.75" customHeight="1" x14ac:dyDescent="0.3">
      <c r="A67" s="38" t="s">
        <v>99</v>
      </c>
      <c r="B67" s="38" t="s">
        <v>193</v>
      </c>
      <c r="C67" s="38" t="s">
        <v>151</v>
      </c>
      <c r="D67" s="39">
        <v>349010</v>
      </c>
      <c r="E67" s="40">
        <v>174505</v>
      </c>
      <c r="F67" s="35">
        <v>22.5</v>
      </c>
      <c r="G67" s="35">
        <v>31</v>
      </c>
      <c r="H67" s="54">
        <f t="shared" si="0"/>
        <v>53.5</v>
      </c>
      <c r="I67" s="10">
        <v>11</v>
      </c>
      <c r="J67" s="10">
        <v>11</v>
      </c>
      <c r="K67" s="10">
        <v>7</v>
      </c>
      <c r="L67" s="10">
        <v>4</v>
      </c>
      <c r="M67" s="10">
        <v>8</v>
      </c>
      <c r="N67" s="10">
        <v>7</v>
      </c>
      <c r="O67" s="10">
        <v>8</v>
      </c>
      <c r="P67" s="11">
        <f t="shared" si="1"/>
        <v>56</v>
      </c>
    </row>
    <row r="68" spans="1:16" ht="12.75" customHeight="1" x14ac:dyDescent="0.3">
      <c r="A68" s="38" t="s">
        <v>100</v>
      </c>
      <c r="B68" s="38" t="s">
        <v>194</v>
      </c>
      <c r="C68" s="38" t="s">
        <v>152</v>
      </c>
      <c r="D68" s="39">
        <v>1035780</v>
      </c>
      <c r="E68" s="40">
        <v>350000</v>
      </c>
      <c r="F68" s="35">
        <v>55</v>
      </c>
      <c r="G68" s="35">
        <v>37</v>
      </c>
      <c r="H68" s="14">
        <f t="shared" si="0"/>
        <v>92</v>
      </c>
      <c r="I68" s="10">
        <v>26</v>
      </c>
      <c r="J68" s="10">
        <v>14</v>
      </c>
      <c r="K68" s="10">
        <v>12</v>
      </c>
      <c r="L68" s="10">
        <v>3</v>
      </c>
      <c r="M68" s="10">
        <v>10</v>
      </c>
      <c r="N68" s="10">
        <v>15</v>
      </c>
      <c r="O68" s="10">
        <v>10</v>
      </c>
      <c r="P68" s="11">
        <f t="shared" si="1"/>
        <v>90</v>
      </c>
    </row>
    <row r="69" spans="1:16" ht="12.75" customHeight="1" x14ac:dyDescent="0.3">
      <c r="A69" s="38" t="s">
        <v>101</v>
      </c>
      <c r="B69" s="38" t="s">
        <v>195</v>
      </c>
      <c r="C69" s="38" t="s">
        <v>153</v>
      </c>
      <c r="D69" s="39">
        <v>300000</v>
      </c>
      <c r="E69" s="40">
        <v>150000</v>
      </c>
      <c r="F69" s="35"/>
      <c r="G69" s="35">
        <v>35</v>
      </c>
      <c r="H69" s="14">
        <f t="shared" si="0"/>
        <v>35</v>
      </c>
      <c r="I69" s="10">
        <v>13</v>
      </c>
      <c r="J69" s="10">
        <v>12</v>
      </c>
      <c r="K69" s="10">
        <v>11</v>
      </c>
      <c r="L69" s="10">
        <v>5</v>
      </c>
      <c r="M69" s="10">
        <v>8</v>
      </c>
      <c r="N69" s="10">
        <v>7</v>
      </c>
      <c r="O69" s="10">
        <v>9</v>
      </c>
      <c r="P69" s="11">
        <f t="shared" si="1"/>
        <v>65</v>
      </c>
    </row>
    <row r="70" spans="1:16" ht="12.75" customHeight="1" x14ac:dyDescent="0.3">
      <c r="A70" s="38" t="s">
        <v>102</v>
      </c>
      <c r="B70" s="38" t="s">
        <v>196</v>
      </c>
      <c r="C70" s="38" t="s">
        <v>154</v>
      </c>
      <c r="D70" s="39">
        <v>2027268</v>
      </c>
      <c r="E70" s="40">
        <v>850000</v>
      </c>
      <c r="F70" s="35">
        <v>40</v>
      </c>
      <c r="G70" s="35">
        <v>34</v>
      </c>
      <c r="H70" s="14">
        <f t="shared" si="0"/>
        <v>74</v>
      </c>
      <c r="I70" s="10">
        <v>24</v>
      </c>
      <c r="J70" s="10">
        <v>10</v>
      </c>
      <c r="K70" s="10">
        <v>13</v>
      </c>
      <c r="L70" s="10">
        <v>4</v>
      </c>
      <c r="M70" s="10">
        <v>9</v>
      </c>
      <c r="N70" s="10">
        <v>10</v>
      </c>
      <c r="O70" s="10">
        <v>8</v>
      </c>
      <c r="P70" s="23">
        <f t="shared" si="1"/>
        <v>78</v>
      </c>
    </row>
    <row r="71" spans="1:16" ht="12.75" customHeight="1" x14ac:dyDescent="0.3">
      <c r="A71" s="38" t="s">
        <v>103</v>
      </c>
      <c r="B71" s="38" t="s">
        <v>196</v>
      </c>
      <c r="C71" s="38" t="s">
        <v>155</v>
      </c>
      <c r="D71" s="39">
        <v>1081100</v>
      </c>
      <c r="E71" s="40">
        <v>350000</v>
      </c>
      <c r="F71" s="35">
        <v>44</v>
      </c>
      <c r="G71" s="35">
        <v>40</v>
      </c>
      <c r="H71" s="14">
        <f t="shared" si="0"/>
        <v>84</v>
      </c>
      <c r="I71" s="10">
        <v>20</v>
      </c>
      <c r="J71" s="10">
        <v>10</v>
      </c>
      <c r="K71" s="10">
        <v>9</v>
      </c>
      <c r="L71" s="10">
        <v>4</v>
      </c>
      <c r="M71" s="10">
        <v>9</v>
      </c>
      <c r="N71" s="10">
        <v>8</v>
      </c>
      <c r="O71" s="10">
        <v>8</v>
      </c>
      <c r="P71" s="23">
        <f t="shared" si="1"/>
        <v>68</v>
      </c>
    </row>
    <row r="72" spans="1:16" ht="12.75" customHeight="1" x14ac:dyDescent="0.3">
      <c r="A72" s="38" t="s">
        <v>104</v>
      </c>
      <c r="B72" s="38" t="s">
        <v>197</v>
      </c>
      <c r="C72" s="38" t="s">
        <v>156</v>
      </c>
      <c r="D72" s="39">
        <v>195000</v>
      </c>
      <c r="E72" s="40">
        <v>97500</v>
      </c>
      <c r="F72" s="35">
        <v>60</v>
      </c>
      <c r="G72" s="35">
        <v>27</v>
      </c>
      <c r="H72" s="14">
        <f t="shared" si="0"/>
        <v>87</v>
      </c>
      <c r="I72" s="10">
        <v>26</v>
      </c>
      <c r="J72" s="10">
        <v>12</v>
      </c>
      <c r="K72" s="10">
        <v>14</v>
      </c>
      <c r="L72" s="10">
        <v>5</v>
      </c>
      <c r="M72" s="10">
        <v>10</v>
      </c>
      <c r="N72" s="10">
        <v>13</v>
      </c>
      <c r="O72" s="10">
        <v>10</v>
      </c>
      <c r="P72" s="23">
        <f t="shared" si="1"/>
        <v>90</v>
      </c>
    </row>
    <row r="73" spans="1:16" ht="12.75" customHeight="1" x14ac:dyDescent="0.3">
      <c r="A73" s="38" t="s">
        <v>105</v>
      </c>
      <c r="B73" s="38" t="s">
        <v>198</v>
      </c>
      <c r="C73" s="38" t="s">
        <v>157</v>
      </c>
      <c r="D73" s="39">
        <v>6027975</v>
      </c>
      <c r="E73" s="40">
        <v>850000</v>
      </c>
      <c r="F73" s="35">
        <v>51</v>
      </c>
      <c r="G73" s="35">
        <v>32</v>
      </c>
      <c r="H73" s="14">
        <f t="shared" si="0"/>
        <v>83</v>
      </c>
      <c r="I73" s="10">
        <v>28</v>
      </c>
      <c r="J73" s="10">
        <v>12</v>
      </c>
      <c r="K73" s="10">
        <v>14</v>
      </c>
      <c r="L73" s="10">
        <v>5</v>
      </c>
      <c r="M73" s="10">
        <v>8</v>
      </c>
      <c r="N73" s="10">
        <v>14</v>
      </c>
      <c r="O73" s="10">
        <v>8</v>
      </c>
      <c r="P73" s="23">
        <f t="shared" si="1"/>
        <v>89</v>
      </c>
    </row>
    <row r="74" spans="1:16" ht="12.75" customHeight="1" x14ac:dyDescent="0.3">
      <c r="A74" s="38" t="s">
        <v>106</v>
      </c>
      <c r="B74" s="38" t="s">
        <v>198</v>
      </c>
      <c r="C74" s="38" t="s">
        <v>158</v>
      </c>
      <c r="D74" s="39">
        <v>3621173</v>
      </c>
      <c r="E74" s="40">
        <v>350000</v>
      </c>
      <c r="F74" s="35">
        <v>30</v>
      </c>
      <c r="G74" s="35"/>
      <c r="H74" s="14">
        <f t="shared" si="0"/>
        <v>30</v>
      </c>
      <c r="I74" s="10">
        <v>23</v>
      </c>
      <c r="J74" s="10">
        <v>12</v>
      </c>
      <c r="K74" s="10">
        <v>10</v>
      </c>
      <c r="L74" s="10">
        <v>5</v>
      </c>
      <c r="M74" s="10">
        <v>7</v>
      </c>
      <c r="N74" s="10">
        <v>12</v>
      </c>
      <c r="O74" s="10">
        <v>8</v>
      </c>
      <c r="P74" s="23">
        <f t="shared" si="1"/>
        <v>77</v>
      </c>
    </row>
    <row r="75" spans="1:16" ht="12.75" customHeight="1" x14ac:dyDescent="0.3">
      <c r="A75" s="38" t="s">
        <v>107</v>
      </c>
      <c r="B75" s="38" t="s">
        <v>199</v>
      </c>
      <c r="C75" s="38" t="s">
        <v>159</v>
      </c>
      <c r="D75" s="39">
        <v>1700000</v>
      </c>
      <c r="E75" s="40">
        <v>850000</v>
      </c>
      <c r="F75" s="35">
        <v>49</v>
      </c>
      <c r="G75" s="35">
        <v>30</v>
      </c>
      <c r="H75" s="14">
        <f t="shared" si="0"/>
        <v>79</v>
      </c>
      <c r="I75" s="10">
        <v>25</v>
      </c>
      <c r="J75" s="10">
        <v>12</v>
      </c>
      <c r="K75" s="10">
        <v>12</v>
      </c>
      <c r="L75" s="10">
        <v>5</v>
      </c>
      <c r="M75" s="10">
        <v>10</v>
      </c>
      <c r="N75" s="10">
        <v>14</v>
      </c>
      <c r="O75" s="10">
        <v>8</v>
      </c>
      <c r="P75" s="23">
        <f t="shared" si="1"/>
        <v>86</v>
      </c>
    </row>
    <row r="76" spans="1:16" ht="12.75" customHeight="1" x14ac:dyDescent="0.3">
      <c r="A76" s="38" t="s">
        <v>108</v>
      </c>
      <c r="B76" s="38" t="s">
        <v>199</v>
      </c>
      <c r="C76" s="38" t="s">
        <v>160</v>
      </c>
      <c r="D76" s="39">
        <v>300000</v>
      </c>
      <c r="E76" s="40">
        <v>150000</v>
      </c>
      <c r="F76" s="35"/>
      <c r="G76" s="35">
        <v>36</v>
      </c>
      <c r="H76" s="14">
        <f t="shared" si="0"/>
        <v>36</v>
      </c>
      <c r="I76" s="10">
        <v>25</v>
      </c>
      <c r="J76" s="10">
        <v>12</v>
      </c>
      <c r="K76" s="10">
        <v>11</v>
      </c>
      <c r="L76" s="10">
        <v>5</v>
      </c>
      <c r="M76" s="10">
        <v>10</v>
      </c>
      <c r="N76" s="10">
        <v>14</v>
      </c>
      <c r="O76" s="10">
        <v>8</v>
      </c>
      <c r="P76" s="23">
        <f t="shared" si="1"/>
        <v>85</v>
      </c>
    </row>
    <row r="77" spans="1:16" ht="12.75" customHeight="1" x14ac:dyDescent="0.3">
      <c r="A77" s="38" t="s">
        <v>109</v>
      </c>
      <c r="B77" s="38" t="s">
        <v>200</v>
      </c>
      <c r="C77" s="38" t="s">
        <v>161</v>
      </c>
      <c r="D77" s="39">
        <v>4000000</v>
      </c>
      <c r="E77" s="40">
        <v>350000</v>
      </c>
      <c r="F77" s="35">
        <v>22</v>
      </c>
      <c r="G77" s="35">
        <v>34</v>
      </c>
      <c r="H77" s="14">
        <f t="shared" si="0"/>
        <v>56</v>
      </c>
      <c r="I77" s="10">
        <v>12</v>
      </c>
      <c r="J77" s="10">
        <v>12</v>
      </c>
      <c r="K77" s="10">
        <v>7</v>
      </c>
      <c r="L77" s="10">
        <v>5</v>
      </c>
      <c r="M77" s="10">
        <v>8</v>
      </c>
      <c r="N77" s="10">
        <v>11</v>
      </c>
      <c r="O77" s="10">
        <v>9</v>
      </c>
      <c r="P77" s="23">
        <f t="shared" si="1"/>
        <v>64</v>
      </c>
    </row>
    <row r="78" spans="1:16" ht="12.75" customHeight="1" x14ac:dyDescent="0.3">
      <c r="A78" s="38" t="s">
        <v>110</v>
      </c>
      <c r="B78" s="38" t="s">
        <v>27</v>
      </c>
      <c r="C78" s="38" t="s">
        <v>162</v>
      </c>
      <c r="D78" s="39">
        <v>799156</v>
      </c>
      <c r="E78" s="40">
        <v>395000</v>
      </c>
      <c r="F78" s="35"/>
      <c r="G78" s="35">
        <v>35</v>
      </c>
      <c r="H78" s="14">
        <f t="shared" si="0"/>
        <v>35</v>
      </c>
      <c r="I78" s="10">
        <v>21</v>
      </c>
      <c r="J78" s="10">
        <v>13</v>
      </c>
      <c r="K78" s="10">
        <v>11</v>
      </c>
      <c r="L78" s="10">
        <v>4</v>
      </c>
      <c r="M78" s="10">
        <v>6</v>
      </c>
      <c r="N78" s="10">
        <v>12</v>
      </c>
      <c r="O78" s="10">
        <v>9</v>
      </c>
      <c r="P78" s="23">
        <f t="shared" si="1"/>
        <v>76</v>
      </c>
    </row>
    <row r="79" spans="1:16" ht="12.75" customHeight="1" x14ac:dyDescent="0.3">
      <c r="A79" s="38" t="s">
        <v>111</v>
      </c>
      <c r="B79" s="38" t="s">
        <v>201</v>
      </c>
      <c r="C79" s="38" t="s">
        <v>163</v>
      </c>
      <c r="D79" s="39">
        <v>1427900</v>
      </c>
      <c r="E79" s="40">
        <v>350000</v>
      </c>
      <c r="F79" s="35"/>
      <c r="G79" s="35"/>
      <c r="H79" s="14">
        <f t="shared" si="0"/>
        <v>0</v>
      </c>
      <c r="I79" s="10">
        <v>15</v>
      </c>
      <c r="J79" s="10">
        <v>12</v>
      </c>
      <c r="K79" s="10">
        <v>8</v>
      </c>
      <c r="L79" s="10">
        <v>5</v>
      </c>
      <c r="M79" s="10">
        <v>10</v>
      </c>
      <c r="N79" s="10">
        <v>13</v>
      </c>
      <c r="O79" s="10">
        <v>8</v>
      </c>
      <c r="P79" s="23">
        <f t="shared" si="1"/>
        <v>71</v>
      </c>
    </row>
    <row r="80" spans="1:16" ht="12.75" customHeight="1" x14ac:dyDescent="0.3">
      <c r="A80" s="38" t="s">
        <v>112</v>
      </c>
      <c r="B80" s="38" t="s">
        <v>202</v>
      </c>
      <c r="C80" s="38" t="s">
        <v>164</v>
      </c>
      <c r="D80" s="39">
        <v>2205300</v>
      </c>
      <c r="E80" s="40">
        <v>850000</v>
      </c>
      <c r="F80" s="35">
        <v>50</v>
      </c>
      <c r="G80" s="35"/>
      <c r="H80" s="14">
        <f t="shared" si="0"/>
        <v>50</v>
      </c>
      <c r="I80" s="10">
        <v>27</v>
      </c>
      <c r="J80" s="10">
        <v>12</v>
      </c>
      <c r="K80" s="10">
        <v>12</v>
      </c>
      <c r="L80" s="10">
        <v>5</v>
      </c>
      <c r="M80" s="10">
        <v>9</v>
      </c>
      <c r="N80" s="10">
        <v>15</v>
      </c>
      <c r="O80" s="10">
        <v>8</v>
      </c>
      <c r="P80" s="23">
        <f t="shared" si="1"/>
        <v>88</v>
      </c>
    </row>
    <row r="81" spans="1:16" ht="12.75" customHeight="1" x14ac:dyDescent="0.3">
      <c r="A81" s="38" t="s">
        <v>113</v>
      </c>
      <c r="B81" s="38" t="s">
        <v>203</v>
      </c>
      <c r="C81" s="38" t="s">
        <v>165</v>
      </c>
      <c r="D81" s="39">
        <v>2875154</v>
      </c>
      <c r="E81" s="40">
        <v>850000</v>
      </c>
      <c r="F81" s="35"/>
      <c r="G81" s="35">
        <v>23</v>
      </c>
      <c r="H81" s="14">
        <f t="shared" si="0"/>
        <v>23</v>
      </c>
      <c r="I81" s="10">
        <v>28</v>
      </c>
      <c r="J81" s="10">
        <v>13</v>
      </c>
      <c r="K81" s="10">
        <v>14</v>
      </c>
      <c r="L81" s="10">
        <v>4</v>
      </c>
      <c r="M81" s="10">
        <v>8</v>
      </c>
      <c r="N81" s="10">
        <v>13</v>
      </c>
      <c r="O81" s="10">
        <v>8</v>
      </c>
      <c r="P81" s="23">
        <f t="shared" si="1"/>
        <v>88</v>
      </c>
    </row>
    <row r="82" spans="1:16" ht="12.75" customHeight="1" x14ac:dyDescent="0.3">
      <c r="A82" s="38" t="s">
        <v>114</v>
      </c>
      <c r="B82" s="38" t="s">
        <v>204</v>
      </c>
      <c r="C82" s="38" t="s">
        <v>166</v>
      </c>
      <c r="D82" s="39">
        <v>1580000</v>
      </c>
      <c r="E82" s="40">
        <v>790000</v>
      </c>
      <c r="F82" s="35">
        <v>55</v>
      </c>
      <c r="G82" s="35">
        <v>35</v>
      </c>
      <c r="H82" s="14">
        <f t="shared" si="0"/>
        <v>90</v>
      </c>
      <c r="I82" s="10">
        <v>28</v>
      </c>
      <c r="J82" s="10">
        <v>15</v>
      </c>
      <c r="K82" s="10">
        <v>14</v>
      </c>
      <c r="L82" s="10">
        <v>5</v>
      </c>
      <c r="M82" s="10">
        <v>10</v>
      </c>
      <c r="N82" s="10">
        <v>15</v>
      </c>
      <c r="O82" s="10">
        <v>10</v>
      </c>
      <c r="P82" s="23">
        <f t="shared" si="1"/>
        <v>97</v>
      </c>
    </row>
    <row r="83" spans="1:16" ht="12.75" customHeight="1" x14ac:dyDescent="0.3">
      <c r="A83" s="38" t="s">
        <v>115</v>
      </c>
      <c r="B83" s="38" t="s">
        <v>204</v>
      </c>
      <c r="C83" s="38" t="s">
        <v>167</v>
      </c>
      <c r="D83" s="39">
        <v>734600</v>
      </c>
      <c r="E83" s="40">
        <v>350000</v>
      </c>
      <c r="F83" s="35"/>
      <c r="G83" s="35">
        <v>35</v>
      </c>
      <c r="H83" s="14">
        <f t="shared" si="0"/>
        <v>35</v>
      </c>
      <c r="I83" s="10">
        <v>24</v>
      </c>
      <c r="J83" s="10">
        <v>15</v>
      </c>
      <c r="K83" s="10">
        <v>12</v>
      </c>
      <c r="L83" s="10">
        <v>5</v>
      </c>
      <c r="M83" s="10">
        <v>9</v>
      </c>
      <c r="N83" s="10">
        <v>13</v>
      </c>
      <c r="O83" s="10">
        <v>10</v>
      </c>
      <c r="P83" s="23">
        <f t="shared" si="1"/>
        <v>88</v>
      </c>
    </row>
    <row r="84" spans="1:16" ht="12.75" customHeight="1" x14ac:dyDescent="0.3">
      <c r="A84" s="38" t="s">
        <v>116</v>
      </c>
      <c r="B84" s="38" t="s">
        <v>201</v>
      </c>
      <c r="C84" s="38" t="s">
        <v>168</v>
      </c>
      <c r="D84" s="39">
        <v>2688466</v>
      </c>
      <c r="E84" s="40">
        <v>850000</v>
      </c>
      <c r="F84" s="35">
        <v>24</v>
      </c>
      <c r="G84" s="35">
        <v>35</v>
      </c>
      <c r="H84" s="14">
        <f t="shared" si="0"/>
        <v>59</v>
      </c>
      <c r="I84" s="10">
        <v>26</v>
      </c>
      <c r="J84" s="10">
        <v>13</v>
      </c>
      <c r="K84" s="10">
        <v>14</v>
      </c>
      <c r="L84" s="10">
        <v>4</v>
      </c>
      <c r="M84" s="10">
        <v>10</v>
      </c>
      <c r="N84" s="10">
        <v>12</v>
      </c>
      <c r="O84" s="10">
        <v>8</v>
      </c>
      <c r="P84" s="23">
        <f t="shared" si="1"/>
        <v>87</v>
      </c>
    </row>
    <row r="85" spans="1:16" ht="12.75" customHeight="1" x14ac:dyDescent="0.3">
      <c r="A85" s="38" t="s">
        <v>117</v>
      </c>
      <c r="B85" s="38" t="s">
        <v>205</v>
      </c>
      <c r="C85" s="38" t="s">
        <v>169</v>
      </c>
      <c r="D85" s="39">
        <v>290000</v>
      </c>
      <c r="E85" s="40">
        <v>100000</v>
      </c>
      <c r="F85" s="35"/>
      <c r="G85" s="35">
        <v>39</v>
      </c>
      <c r="H85" s="14">
        <f t="shared" si="0"/>
        <v>39</v>
      </c>
      <c r="I85" s="10">
        <v>21</v>
      </c>
      <c r="J85" s="10">
        <v>12</v>
      </c>
      <c r="K85" s="10">
        <v>13</v>
      </c>
      <c r="L85" s="10">
        <v>4</v>
      </c>
      <c r="M85" s="10">
        <v>7</v>
      </c>
      <c r="N85" s="10">
        <v>13</v>
      </c>
      <c r="O85" s="10">
        <v>9</v>
      </c>
      <c r="P85" s="23">
        <f t="shared" si="1"/>
        <v>79</v>
      </c>
    </row>
    <row r="86" spans="1:16" ht="12.75" customHeight="1" x14ac:dyDescent="0.3">
      <c r="A86" s="38" t="s">
        <v>118</v>
      </c>
      <c r="B86" s="38" t="s">
        <v>206</v>
      </c>
      <c r="C86" s="38" t="s">
        <v>170</v>
      </c>
      <c r="D86" s="39">
        <v>196000</v>
      </c>
      <c r="E86" s="40">
        <v>98000</v>
      </c>
      <c r="F86" s="35">
        <v>55</v>
      </c>
      <c r="G86" s="35"/>
      <c r="H86" s="14">
        <f t="shared" si="0"/>
        <v>55</v>
      </c>
      <c r="I86" s="10">
        <v>28</v>
      </c>
      <c r="J86" s="10">
        <v>10</v>
      </c>
      <c r="K86" s="10">
        <v>15</v>
      </c>
      <c r="L86" s="10">
        <v>5</v>
      </c>
      <c r="M86" s="10">
        <v>10</v>
      </c>
      <c r="N86" s="10">
        <v>14</v>
      </c>
      <c r="O86" s="10">
        <v>8</v>
      </c>
      <c r="P86" s="23">
        <f t="shared" si="1"/>
        <v>90</v>
      </c>
    </row>
    <row r="87" spans="1:16" ht="12.75" customHeight="1" x14ac:dyDescent="0.3">
      <c r="A87" s="38" t="s">
        <v>119</v>
      </c>
      <c r="B87" s="38" t="s">
        <v>207</v>
      </c>
      <c r="C87" s="38" t="s">
        <v>171</v>
      </c>
      <c r="D87" s="39">
        <v>410000</v>
      </c>
      <c r="E87" s="40">
        <v>205000</v>
      </c>
      <c r="F87" s="35">
        <v>43</v>
      </c>
      <c r="G87" s="35">
        <v>26</v>
      </c>
      <c r="H87" s="14">
        <f t="shared" si="0"/>
        <v>69</v>
      </c>
      <c r="I87" s="10">
        <v>13</v>
      </c>
      <c r="J87" s="10">
        <v>10</v>
      </c>
      <c r="K87" s="10">
        <v>10</v>
      </c>
      <c r="L87" s="10">
        <v>4</v>
      </c>
      <c r="M87" s="10">
        <v>7</v>
      </c>
      <c r="N87" s="10">
        <v>9</v>
      </c>
      <c r="O87" s="10">
        <v>7</v>
      </c>
      <c r="P87" s="23">
        <f t="shared" si="1"/>
        <v>60</v>
      </c>
    </row>
    <row r="88" spans="1:16" ht="12.75" customHeight="1" x14ac:dyDescent="0.3">
      <c r="A88" s="21"/>
      <c r="B88" s="21"/>
      <c r="C88" s="22"/>
      <c r="D88" s="25"/>
      <c r="E88" s="25"/>
      <c r="F88" s="14"/>
      <c r="G88" s="14"/>
      <c r="H88" s="14"/>
      <c r="I88" s="10"/>
      <c r="J88" s="10"/>
      <c r="K88" s="10"/>
      <c r="L88" s="10"/>
      <c r="M88" s="10"/>
      <c r="N88" s="10"/>
      <c r="O88" s="10"/>
      <c r="P88" s="23"/>
    </row>
    <row r="89" spans="1:16" ht="13.8" x14ac:dyDescent="0.3">
      <c r="A89" s="55"/>
      <c r="D89" s="5">
        <f>SUM(D35:D88)</f>
        <v>87305931.810000002</v>
      </c>
      <c r="E89" s="5">
        <f>SUM(E35:E88)</f>
        <v>23827869.579999998</v>
      </c>
    </row>
    <row r="90" spans="1:16" x14ac:dyDescent="0.3">
      <c r="E90" s="5"/>
      <c r="F90" s="5"/>
    </row>
    <row r="99" spans="8:8" x14ac:dyDescent="0.3">
      <c r="H99" s="14"/>
    </row>
  </sheetData>
  <dataValidations count="2">
    <dataValidation type="whole" showInputMessage="1" showErrorMessage="1" errorTitle="ZNOVU A LÉPE" error="To je móóóóóóc!!!!" sqref="J36:O88">
      <formula1>0</formula1>
      <formula2>15</formula2>
    </dataValidation>
    <dataValidation type="whole" allowBlank="1" showInputMessage="1" showErrorMessage="1" errorTitle="ZNOVU A LÉPE" error="To je móóóóóóc!!!!" sqref="I36:I88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zoomScale="60" zoomScaleNormal="60" workbookViewId="0">
      <selection activeCell="I33" sqref="I33:O33"/>
    </sheetView>
  </sheetViews>
  <sheetFormatPr defaultColWidth="9.109375" defaultRowHeight="12" x14ac:dyDescent="0.3"/>
  <cols>
    <col min="1" max="1" width="11.6640625" style="1" customWidth="1"/>
    <col min="2" max="2" width="42.6640625" style="1" customWidth="1"/>
    <col min="3" max="3" width="66.88671875" style="1" customWidth="1"/>
    <col min="4" max="4" width="21.44140625" style="1" customWidth="1"/>
    <col min="5" max="5" width="15" style="1" customWidth="1"/>
    <col min="6" max="6" width="11" style="1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31.33203125" style="1" customWidth="1"/>
    <col min="19" max="19" width="10.33203125" style="1" customWidth="1"/>
    <col min="20" max="21" width="9.33203125" style="1" customWidth="1"/>
    <col min="22" max="22" width="10.33203125" style="1" customWidth="1"/>
    <col min="23" max="23" width="15.33203125" style="1" customWidth="1"/>
    <col min="24" max="25" width="15" style="1" customWidth="1"/>
    <col min="26" max="26" width="37.6640625" style="1" hidden="1" customWidth="1"/>
    <col min="27" max="16384" width="9.109375" style="1"/>
  </cols>
  <sheetData>
    <row r="1" spans="1:7" ht="35.25" customHeight="1" x14ac:dyDescent="0.3">
      <c r="A1" s="4" t="s">
        <v>37</v>
      </c>
      <c r="F1" s="1"/>
    </row>
    <row r="2" spans="1:7" ht="12.6" x14ac:dyDescent="0.3">
      <c r="A2" s="1" t="s">
        <v>38</v>
      </c>
      <c r="F2" s="1"/>
      <c r="G2" s="2" t="s">
        <v>39</v>
      </c>
    </row>
    <row r="3" spans="1:7" ht="12.6" x14ac:dyDescent="0.3">
      <c r="A3" s="1" t="s">
        <v>40</v>
      </c>
      <c r="F3" s="1"/>
      <c r="G3" s="28" t="s">
        <v>34</v>
      </c>
    </row>
    <row r="4" spans="1:7" ht="12.6" x14ac:dyDescent="0.3">
      <c r="A4" s="1" t="s">
        <v>41</v>
      </c>
      <c r="F4" s="1"/>
      <c r="G4" s="28" t="s">
        <v>42</v>
      </c>
    </row>
    <row r="5" spans="1:7" ht="12.6" x14ac:dyDescent="0.3">
      <c r="A5" s="1" t="s">
        <v>43</v>
      </c>
      <c r="F5" s="1"/>
      <c r="G5" s="28" t="s">
        <v>44</v>
      </c>
    </row>
    <row r="6" spans="1:7" ht="12.6" x14ac:dyDescent="0.3">
      <c r="A6" s="1" t="s">
        <v>45</v>
      </c>
      <c r="F6" s="1"/>
      <c r="G6" s="28"/>
    </row>
    <row r="7" spans="1:7" ht="12.6" x14ac:dyDescent="0.3">
      <c r="F7" s="1"/>
      <c r="G7" s="2" t="s">
        <v>46</v>
      </c>
    </row>
    <row r="8" spans="1:7" x14ac:dyDescent="0.3">
      <c r="F8" s="1"/>
      <c r="G8" s="1" t="s">
        <v>47</v>
      </c>
    </row>
    <row r="9" spans="1:7" x14ac:dyDescent="0.3">
      <c r="F9" s="1"/>
      <c r="G9" s="1" t="s">
        <v>48</v>
      </c>
    </row>
    <row r="10" spans="1:7" x14ac:dyDescent="0.3">
      <c r="F10" s="1"/>
      <c r="G10" s="1" t="s">
        <v>49</v>
      </c>
    </row>
    <row r="11" spans="1:7" x14ac:dyDescent="0.3">
      <c r="F11" s="1"/>
      <c r="G11" s="1" t="s">
        <v>50</v>
      </c>
    </row>
    <row r="12" spans="1:7" x14ac:dyDescent="0.3">
      <c r="F12" s="1"/>
      <c r="G12" s="1" t="s">
        <v>51</v>
      </c>
    </row>
    <row r="13" spans="1:7" x14ac:dyDescent="0.3">
      <c r="F13" s="1"/>
      <c r="G13" s="1" t="s">
        <v>52</v>
      </c>
    </row>
    <row r="14" spans="1:7" x14ac:dyDescent="0.3">
      <c r="F14" s="1"/>
      <c r="G14" s="1" t="s">
        <v>53</v>
      </c>
    </row>
    <row r="15" spans="1:7" x14ac:dyDescent="0.3">
      <c r="F15" s="1"/>
      <c r="G15" s="1" t="s">
        <v>54</v>
      </c>
    </row>
    <row r="16" spans="1:7" x14ac:dyDescent="0.3">
      <c r="F16" s="1"/>
    </row>
    <row r="17" spans="1:7" ht="12.6" x14ac:dyDescent="0.3">
      <c r="F17" s="1"/>
      <c r="G17" s="2" t="s">
        <v>55</v>
      </c>
    </row>
    <row r="18" spans="1:7" x14ac:dyDescent="0.3">
      <c r="F18" s="1"/>
      <c r="G18" s="1" t="s">
        <v>35</v>
      </c>
    </row>
    <row r="19" spans="1:7" x14ac:dyDescent="0.3">
      <c r="F19" s="1"/>
      <c r="G19" s="1" t="s">
        <v>36</v>
      </c>
    </row>
    <row r="20" spans="1:7" x14ac:dyDescent="0.3">
      <c r="F20" s="1"/>
      <c r="G20" s="1" t="s">
        <v>56</v>
      </c>
    </row>
    <row r="21" spans="1:7" x14ac:dyDescent="0.3">
      <c r="F21" s="1"/>
      <c r="G21" s="1" t="s">
        <v>57</v>
      </c>
    </row>
    <row r="22" spans="1:7" x14ac:dyDescent="0.3">
      <c r="F22" s="1"/>
      <c r="G22" s="1" t="s">
        <v>58</v>
      </c>
    </row>
    <row r="23" spans="1:7" x14ac:dyDescent="0.3">
      <c r="F23" s="1"/>
      <c r="G23" s="1" t="s">
        <v>59</v>
      </c>
    </row>
    <row r="24" spans="1:7" x14ac:dyDescent="0.3">
      <c r="F24" s="1"/>
      <c r="G24" s="1" t="s">
        <v>60</v>
      </c>
    </row>
    <row r="25" spans="1:7" x14ac:dyDescent="0.3">
      <c r="F25" s="1"/>
    </row>
    <row r="26" spans="1:7" x14ac:dyDescent="0.3">
      <c r="F26" s="1"/>
      <c r="G26" s="1" t="s">
        <v>61</v>
      </c>
    </row>
    <row r="27" spans="1:7" x14ac:dyDescent="0.3">
      <c r="F27" s="1"/>
      <c r="G27" s="1" t="s">
        <v>62</v>
      </c>
    </row>
    <row r="28" spans="1:7" x14ac:dyDescent="0.3">
      <c r="F28" s="1"/>
      <c r="G28" s="1" t="s">
        <v>63</v>
      </c>
    </row>
    <row r="29" spans="1:7" x14ac:dyDescent="0.3">
      <c r="F29" s="1"/>
      <c r="G29" s="1" t="s">
        <v>64</v>
      </c>
    </row>
    <row r="30" spans="1:7" x14ac:dyDescent="0.3">
      <c r="F30" s="1"/>
      <c r="G30" s="1" t="s">
        <v>65</v>
      </c>
    </row>
    <row r="31" spans="1:7" x14ac:dyDescent="0.3">
      <c r="F31" s="1"/>
      <c r="G31" s="1" t="s">
        <v>66</v>
      </c>
    </row>
    <row r="32" spans="1:7" ht="12.75" customHeight="1" x14ac:dyDescent="0.3">
      <c r="A32" s="2"/>
    </row>
    <row r="33" spans="1:16" ht="86.25" customHeight="1" x14ac:dyDescent="0.3">
      <c r="A33" s="3" t="s">
        <v>0</v>
      </c>
      <c r="B33" s="6" t="s">
        <v>1</v>
      </c>
      <c r="C33" s="3" t="s">
        <v>21</v>
      </c>
      <c r="D33" s="3" t="s">
        <v>18</v>
      </c>
      <c r="E33" s="13" t="s">
        <v>2</v>
      </c>
      <c r="F33" s="3" t="s">
        <v>3</v>
      </c>
      <c r="G33" s="3" t="s">
        <v>4</v>
      </c>
      <c r="H33" s="3" t="s">
        <v>5</v>
      </c>
      <c r="I33" s="3" t="s">
        <v>222</v>
      </c>
      <c r="J33" s="3" t="s">
        <v>19</v>
      </c>
      <c r="K33" s="3" t="s">
        <v>223</v>
      </c>
      <c r="L33" s="3" t="s">
        <v>6</v>
      </c>
      <c r="M33" s="3" t="s">
        <v>7</v>
      </c>
      <c r="N33" s="3" t="s">
        <v>224</v>
      </c>
      <c r="O33" s="3" t="s">
        <v>8</v>
      </c>
      <c r="P33" s="3" t="s">
        <v>9</v>
      </c>
    </row>
    <row r="34" spans="1:16" ht="13.8" x14ac:dyDescent="0.3">
      <c r="A34" s="18"/>
      <c r="B34" s="43"/>
      <c r="C34" s="44"/>
      <c r="D34" s="18"/>
      <c r="E34" s="29"/>
      <c r="F34" s="30"/>
      <c r="G34" s="30"/>
      <c r="I34" s="18" t="s">
        <v>23</v>
      </c>
      <c r="J34" s="18" t="s">
        <v>24</v>
      </c>
      <c r="K34" s="18" t="s">
        <v>24</v>
      </c>
      <c r="L34" s="18" t="s">
        <v>25</v>
      </c>
      <c r="M34" s="18" t="s">
        <v>26</v>
      </c>
      <c r="N34" s="18" t="s">
        <v>24</v>
      </c>
      <c r="O34" s="18" t="s">
        <v>26</v>
      </c>
      <c r="P34" s="18"/>
    </row>
    <row r="35" spans="1:16" ht="12.75" customHeight="1" x14ac:dyDescent="0.3">
      <c r="A35" s="38" t="s">
        <v>67</v>
      </c>
      <c r="B35" s="38" t="s">
        <v>32</v>
      </c>
      <c r="C35" s="38" t="s">
        <v>120</v>
      </c>
      <c r="D35" s="39">
        <v>3436009</v>
      </c>
      <c r="E35" s="40">
        <v>536009</v>
      </c>
      <c r="F35" s="35">
        <v>45</v>
      </c>
      <c r="G35" s="35">
        <v>35</v>
      </c>
      <c r="H35" s="14">
        <f>SUM(F35:G35)</f>
        <v>80</v>
      </c>
      <c r="I35" s="10">
        <v>23</v>
      </c>
      <c r="J35" s="10">
        <v>12</v>
      </c>
      <c r="K35" s="10">
        <v>11</v>
      </c>
      <c r="L35" s="10">
        <v>5</v>
      </c>
      <c r="M35" s="10">
        <v>10</v>
      </c>
      <c r="N35" s="10">
        <v>10</v>
      </c>
      <c r="O35" s="10">
        <v>10</v>
      </c>
      <c r="P35" s="11">
        <f>SUM(I35:O35)</f>
        <v>81</v>
      </c>
    </row>
    <row r="36" spans="1:16" ht="12.75" customHeight="1" x14ac:dyDescent="0.3">
      <c r="A36" s="38" t="s">
        <v>68</v>
      </c>
      <c r="B36" s="38" t="s">
        <v>172</v>
      </c>
      <c r="C36" s="38" t="s">
        <v>121</v>
      </c>
      <c r="D36" s="39">
        <v>273500</v>
      </c>
      <c r="E36" s="40">
        <v>135750</v>
      </c>
      <c r="F36" s="35">
        <v>60</v>
      </c>
      <c r="G36" s="35"/>
      <c r="H36" s="14">
        <f t="shared" ref="H36:H87" si="0">SUM(F36:G36)</f>
        <v>60</v>
      </c>
      <c r="I36" s="10">
        <v>21</v>
      </c>
      <c r="J36" s="10">
        <v>10</v>
      </c>
      <c r="K36" s="10">
        <v>13</v>
      </c>
      <c r="L36" s="10">
        <v>4</v>
      </c>
      <c r="M36" s="10">
        <v>8</v>
      </c>
      <c r="N36" s="10">
        <v>13</v>
      </c>
      <c r="O36" s="10">
        <v>8</v>
      </c>
      <c r="P36" s="11">
        <f t="shared" ref="P36:P87" si="1">SUM(I36:O36)</f>
        <v>77</v>
      </c>
    </row>
    <row r="37" spans="1:16" ht="12.75" customHeight="1" x14ac:dyDescent="0.3">
      <c r="A37" s="38" t="s">
        <v>69</v>
      </c>
      <c r="B37" s="38" t="s">
        <v>173</v>
      </c>
      <c r="C37" s="38" t="s">
        <v>122</v>
      </c>
      <c r="D37" s="39">
        <v>1422422.76</v>
      </c>
      <c r="E37" s="40">
        <v>711211.38</v>
      </c>
      <c r="F37" s="35">
        <v>47</v>
      </c>
      <c r="G37" s="35">
        <v>25</v>
      </c>
      <c r="H37" s="14">
        <f t="shared" si="0"/>
        <v>72</v>
      </c>
      <c r="I37" s="10">
        <v>16</v>
      </c>
      <c r="J37" s="10">
        <v>10</v>
      </c>
      <c r="K37" s="10">
        <v>6</v>
      </c>
      <c r="L37" s="10">
        <v>4</v>
      </c>
      <c r="M37" s="10">
        <v>9</v>
      </c>
      <c r="N37" s="10">
        <v>8</v>
      </c>
      <c r="O37" s="10">
        <v>7</v>
      </c>
      <c r="P37" s="11">
        <f t="shared" si="1"/>
        <v>60</v>
      </c>
    </row>
    <row r="38" spans="1:16" x14ac:dyDescent="0.3">
      <c r="A38" s="38" t="s">
        <v>70</v>
      </c>
      <c r="B38" s="38" t="s">
        <v>30</v>
      </c>
      <c r="C38" s="38" t="s">
        <v>123</v>
      </c>
      <c r="D38" s="39">
        <v>3039660</v>
      </c>
      <c r="E38" s="40">
        <v>300000</v>
      </c>
      <c r="F38" s="35">
        <v>58</v>
      </c>
      <c r="G38" s="35"/>
      <c r="H38" s="14">
        <f t="shared" si="0"/>
        <v>58</v>
      </c>
      <c r="I38" s="10">
        <v>15</v>
      </c>
      <c r="J38" s="10">
        <v>12</v>
      </c>
      <c r="K38" s="10">
        <v>7</v>
      </c>
      <c r="L38" s="10">
        <v>5</v>
      </c>
      <c r="M38" s="10">
        <v>10</v>
      </c>
      <c r="N38" s="10">
        <v>15</v>
      </c>
      <c r="O38" s="10">
        <v>10</v>
      </c>
      <c r="P38" s="11">
        <f t="shared" si="1"/>
        <v>74</v>
      </c>
    </row>
    <row r="39" spans="1:16" ht="12.75" customHeight="1" x14ac:dyDescent="0.3">
      <c r="A39" s="38" t="s">
        <v>71</v>
      </c>
      <c r="B39" s="38" t="s">
        <v>174</v>
      </c>
      <c r="C39" s="38" t="s">
        <v>124</v>
      </c>
      <c r="D39" s="39">
        <v>1864973</v>
      </c>
      <c r="E39" s="40">
        <v>745989</v>
      </c>
      <c r="F39" s="35">
        <v>46</v>
      </c>
      <c r="G39" s="35">
        <v>37</v>
      </c>
      <c r="H39" s="14">
        <f t="shared" si="0"/>
        <v>83</v>
      </c>
      <c r="I39" s="10">
        <v>14</v>
      </c>
      <c r="J39" s="10">
        <v>10</v>
      </c>
      <c r="K39" s="10">
        <v>6</v>
      </c>
      <c r="L39" s="10">
        <v>5</v>
      </c>
      <c r="M39" s="10">
        <v>9</v>
      </c>
      <c r="N39" s="10">
        <v>9</v>
      </c>
      <c r="O39" s="10">
        <v>7</v>
      </c>
      <c r="P39" s="11">
        <f t="shared" si="1"/>
        <v>60</v>
      </c>
    </row>
    <row r="40" spans="1:16" ht="12.75" customHeight="1" x14ac:dyDescent="0.3">
      <c r="A40" s="38" t="s">
        <v>72</v>
      </c>
      <c r="B40" s="38" t="s">
        <v>29</v>
      </c>
      <c r="C40" s="38" t="s">
        <v>125</v>
      </c>
      <c r="D40" s="39">
        <v>2769472</v>
      </c>
      <c r="E40" s="40">
        <v>300000</v>
      </c>
      <c r="F40" s="35">
        <v>44</v>
      </c>
      <c r="G40" s="35"/>
      <c r="H40" s="14">
        <f t="shared" si="0"/>
        <v>44</v>
      </c>
      <c r="I40" s="10">
        <v>16</v>
      </c>
      <c r="J40" s="10">
        <v>12</v>
      </c>
      <c r="K40" s="10">
        <v>6</v>
      </c>
      <c r="L40" s="10">
        <v>4</v>
      </c>
      <c r="M40" s="10">
        <v>7</v>
      </c>
      <c r="N40" s="10">
        <v>10</v>
      </c>
      <c r="O40" s="10">
        <v>10</v>
      </c>
      <c r="P40" s="11">
        <f t="shared" si="1"/>
        <v>65</v>
      </c>
    </row>
    <row r="41" spans="1:16" ht="12.75" customHeight="1" x14ac:dyDescent="0.3">
      <c r="A41" s="38" t="s">
        <v>73</v>
      </c>
      <c r="B41" s="38" t="s">
        <v>29</v>
      </c>
      <c r="C41" s="38" t="s">
        <v>126</v>
      </c>
      <c r="D41" s="39">
        <v>692193</v>
      </c>
      <c r="E41" s="40">
        <v>346000</v>
      </c>
      <c r="F41" s="35">
        <v>50</v>
      </c>
      <c r="G41" s="35">
        <v>25</v>
      </c>
      <c r="H41" s="14">
        <f t="shared" si="0"/>
        <v>75</v>
      </c>
      <c r="I41" s="10">
        <v>16</v>
      </c>
      <c r="J41" s="10">
        <v>12</v>
      </c>
      <c r="K41" s="10">
        <v>6</v>
      </c>
      <c r="L41" s="10">
        <v>4</v>
      </c>
      <c r="M41" s="10">
        <v>7</v>
      </c>
      <c r="N41" s="10">
        <v>10</v>
      </c>
      <c r="O41" s="10">
        <v>10</v>
      </c>
      <c r="P41" s="11">
        <f t="shared" si="1"/>
        <v>65</v>
      </c>
    </row>
    <row r="42" spans="1:16" ht="12.75" customHeight="1" x14ac:dyDescent="0.3">
      <c r="A42" s="38" t="s">
        <v>74</v>
      </c>
      <c r="B42" s="38" t="s">
        <v>175</v>
      </c>
      <c r="C42" s="38" t="s">
        <v>127</v>
      </c>
      <c r="D42" s="39">
        <v>1381074</v>
      </c>
      <c r="E42" s="40">
        <v>690537</v>
      </c>
      <c r="F42" s="35"/>
      <c r="G42" s="35">
        <v>40</v>
      </c>
      <c r="H42" s="14">
        <f t="shared" si="0"/>
        <v>40</v>
      </c>
      <c r="I42" s="10">
        <v>22</v>
      </c>
      <c r="J42" s="10">
        <v>10</v>
      </c>
      <c r="K42" s="10">
        <v>12</v>
      </c>
      <c r="L42" s="10">
        <v>3</v>
      </c>
      <c r="M42" s="10">
        <v>9</v>
      </c>
      <c r="N42" s="10">
        <v>14</v>
      </c>
      <c r="O42" s="10">
        <v>7</v>
      </c>
      <c r="P42" s="11">
        <f t="shared" si="1"/>
        <v>77</v>
      </c>
    </row>
    <row r="43" spans="1:16" ht="12.75" customHeight="1" x14ac:dyDescent="0.3">
      <c r="A43" s="38" t="s">
        <v>75</v>
      </c>
      <c r="B43" s="38" t="s">
        <v>217</v>
      </c>
      <c r="C43" s="38" t="s">
        <v>128</v>
      </c>
      <c r="D43" s="39">
        <v>2443456</v>
      </c>
      <c r="E43" s="40">
        <v>350000</v>
      </c>
      <c r="F43" s="35">
        <v>30</v>
      </c>
      <c r="G43" s="35">
        <v>37</v>
      </c>
      <c r="H43" s="14">
        <f t="shared" si="0"/>
        <v>67</v>
      </c>
      <c r="I43" s="10">
        <v>15</v>
      </c>
      <c r="J43" s="10">
        <v>10</v>
      </c>
      <c r="K43" s="10">
        <v>10</v>
      </c>
      <c r="L43" s="10">
        <v>3</v>
      </c>
      <c r="M43" s="10">
        <v>6</v>
      </c>
      <c r="N43" s="10">
        <v>9</v>
      </c>
      <c r="O43" s="10">
        <v>8</v>
      </c>
      <c r="P43" s="11">
        <f t="shared" si="1"/>
        <v>61</v>
      </c>
    </row>
    <row r="44" spans="1:16" x14ac:dyDescent="0.3">
      <c r="A44" s="48" t="s">
        <v>76</v>
      </c>
      <c r="B44" s="48" t="s">
        <v>176</v>
      </c>
      <c r="C44" s="38" t="s">
        <v>129</v>
      </c>
      <c r="D44" s="49">
        <v>591835</v>
      </c>
      <c r="E44" s="50">
        <v>295918</v>
      </c>
      <c r="F44" s="35">
        <v>54</v>
      </c>
      <c r="G44" s="42"/>
      <c r="H44" s="14">
        <f t="shared" si="0"/>
        <v>54</v>
      </c>
      <c r="I44" s="10">
        <v>27</v>
      </c>
      <c r="J44" s="10">
        <v>12</v>
      </c>
      <c r="K44" s="10">
        <v>13</v>
      </c>
      <c r="L44" s="10">
        <v>5</v>
      </c>
      <c r="M44" s="10">
        <v>10</v>
      </c>
      <c r="N44" s="10">
        <v>14</v>
      </c>
      <c r="O44" s="10">
        <v>9</v>
      </c>
      <c r="P44" s="11">
        <f t="shared" si="1"/>
        <v>90</v>
      </c>
    </row>
    <row r="45" spans="1:16" ht="13.5" customHeight="1" x14ac:dyDescent="0.3">
      <c r="A45" s="38" t="s">
        <v>77</v>
      </c>
      <c r="B45" s="38" t="s">
        <v>177</v>
      </c>
      <c r="C45" s="38" t="s">
        <v>130</v>
      </c>
      <c r="D45" s="39">
        <v>299059</v>
      </c>
      <c r="E45" s="40">
        <v>149129</v>
      </c>
      <c r="F45" s="35"/>
      <c r="G45" s="35">
        <v>35</v>
      </c>
      <c r="H45" s="14">
        <f>SUM(F45:G45)</f>
        <v>35</v>
      </c>
      <c r="I45" s="10">
        <v>26</v>
      </c>
      <c r="J45" s="10">
        <v>15</v>
      </c>
      <c r="K45" s="10">
        <v>14</v>
      </c>
      <c r="L45" s="10">
        <v>5</v>
      </c>
      <c r="M45" s="10">
        <v>10</v>
      </c>
      <c r="N45" s="10">
        <v>15</v>
      </c>
      <c r="O45" s="10">
        <v>7</v>
      </c>
      <c r="P45" s="11">
        <f t="shared" si="1"/>
        <v>92</v>
      </c>
    </row>
    <row r="46" spans="1:16" ht="12.75" customHeight="1" x14ac:dyDescent="0.3">
      <c r="A46" s="38" t="s">
        <v>78</v>
      </c>
      <c r="B46" s="38" t="s">
        <v>178</v>
      </c>
      <c r="C46" s="38" t="s">
        <v>131</v>
      </c>
      <c r="D46" s="39">
        <v>821625</v>
      </c>
      <c r="E46" s="40">
        <v>350000</v>
      </c>
      <c r="F46" s="35">
        <v>22</v>
      </c>
      <c r="G46" s="35">
        <v>29</v>
      </c>
      <c r="H46" s="14">
        <f t="shared" si="0"/>
        <v>51</v>
      </c>
      <c r="I46" s="10">
        <v>10</v>
      </c>
      <c r="J46" s="10">
        <v>10</v>
      </c>
      <c r="K46" s="10">
        <v>8</v>
      </c>
      <c r="L46" s="10">
        <v>4</v>
      </c>
      <c r="M46" s="10">
        <v>8</v>
      </c>
      <c r="N46" s="10">
        <v>6</v>
      </c>
      <c r="O46" s="10">
        <v>7</v>
      </c>
      <c r="P46" s="11">
        <f t="shared" si="1"/>
        <v>53</v>
      </c>
    </row>
    <row r="47" spans="1:16" ht="12.75" customHeight="1" x14ac:dyDescent="0.3">
      <c r="A47" s="38" t="s">
        <v>79</v>
      </c>
      <c r="B47" s="38" t="s">
        <v>179</v>
      </c>
      <c r="C47" s="38" t="s">
        <v>132</v>
      </c>
      <c r="D47" s="39">
        <v>1535500</v>
      </c>
      <c r="E47" s="40">
        <v>350000</v>
      </c>
      <c r="F47" s="35">
        <v>55</v>
      </c>
      <c r="G47" s="35">
        <v>30</v>
      </c>
      <c r="H47" s="14">
        <f t="shared" si="0"/>
        <v>85</v>
      </c>
      <c r="I47" s="10">
        <v>17</v>
      </c>
      <c r="J47" s="10">
        <v>12</v>
      </c>
      <c r="K47" s="10">
        <v>8</v>
      </c>
      <c r="L47" s="10">
        <v>4</v>
      </c>
      <c r="M47" s="10">
        <v>8</v>
      </c>
      <c r="N47" s="10">
        <v>15</v>
      </c>
      <c r="O47" s="10">
        <v>8</v>
      </c>
      <c r="P47" s="11">
        <f t="shared" si="1"/>
        <v>72</v>
      </c>
    </row>
    <row r="48" spans="1:16" ht="12.75" customHeight="1" x14ac:dyDescent="0.3">
      <c r="A48" s="38" t="s">
        <v>80</v>
      </c>
      <c r="B48" s="38" t="s">
        <v>179</v>
      </c>
      <c r="C48" s="38" t="s">
        <v>133</v>
      </c>
      <c r="D48" s="39">
        <v>2022916</v>
      </c>
      <c r="E48" s="40">
        <v>850000</v>
      </c>
      <c r="F48" s="35">
        <v>50</v>
      </c>
      <c r="G48" s="35">
        <v>25</v>
      </c>
      <c r="H48" s="14">
        <f t="shared" si="0"/>
        <v>75</v>
      </c>
      <c r="I48" s="10">
        <v>20</v>
      </c>
      <c r="J48" s="10">
        <v>12</v>
      </c>
      <c r="K48" s="10">
        <v>11</v>
      </c>
      <c r="L48" s="10">
        <v>4</v>
      </c>
      <c r="M48" s="10">
        <v>7</v>
      </c>
      <c r="N48" s="10">
        <v>15</v>
      </c>
      <c r="O48" s="10">
        <v>8</v>
      </c>
      <c r="P48" s="11">
        <f t="shared" si="1"/>
        <v>77</v>
      </c>
    </row>
    <row r="49" spans="1:16" ht="12.75" customHeight="1" x14ac:dyDescent="0.3">
      <c r="A49" s="38" t="s">
        <v>81</v>
      </c>
      <c r="B49" s="38" t="s">
        <v>180</v>
      </c>
      <c r="C49" s="38" t="s">
        <v>134</v>
      </c>
      <c r="D49" s="39">
        <v>921653</v>
      </c>
      <c r="E49" s="40">
        <v>350000</v>
      </c>
      <c r="F49" s="35">
        <v>56</v>
      </c>
      <c r="G49" s="35">
        <v>35</v>
      </c>
      <c r="H49" s="14">
        <f t="shared" si="0"/>
        <v>91</v>
      </c>
      <c r="I49" s="10">
        <v>26</v>
      </c>
      <c r="J49" s="10">
        <v>15</v>
      </c>
      <c r="K49" s="10">
        <v>13</v>
      </c>
      <c r="L49" s="10">
        <v>5</v>
      </c>
      <c r="M49" s="10">
        <v>9</v>
      </c>
      <c r="N49" s="10">
        <v>15</v>
      </c>
      <c r="O49" s="10">
        <v>10</v>
      </c>
      <c r="P49" s="11">
        <f t="shared" si="1"/>
        <v>93</v>
      </c>
    </row>
    <row r="50" spans="1:16" ht="12.75" customHeight="1" x14ac:dyDescent="0.3">
      <c r="A50" s="38" t="s">
        <v>82</v>
      </c>
      <c r="B50" s="53" t="s">
        <v>181</v>
      </c>
      <c r="C50" s="38" t="s">
        <v>135</v>
      </c>
      <c r="D50" s="39">
        <v>1746967</v>
      </c>
      <c r="E50" s="40">
        <v>350000</v>
      </c>
      <c r="F50" s="35"/>
      <c r="G50" s="35">
        <v>32</v>
      </c>
      <c r="H50" s="14">
        <f t="shared" si="0"/>
        <v>32</v>
      </c>
      <c r="I50" s="10">
        <v>16</v>
      </c>
      <c r="J50" s="10">
        <v>10</v>
      </c>
      <c r="K50" s="10">
        <v>8</v>
      </c>
      <c r="L50" s="10">
        <v>4</v>
      </c>
      <c r="M50" s="10">
        <v>8</v>
      </c>
      <c r="N50" s="10">
        <v>15</v>
      </c>
      <c r="O50" s="10">
        <v>8</v>
      </c>
      <c r="P50" s="11">
        <f t="shared" si="1"/>
        <v>69</v>
      </c>
    </row>
    <row r="51" spans="1:16" ht="12.75" customHeight="1" x14ac:dyDescent="0.3">
      <c r="A51" s="38" t="s">
        <v>83</v>
      </c>
      <c r="B51" s="53" t="s">
        <v>181</v>
      </c>
      <c r="C51" s="38" t="s">
        <v>136</v>
      </c>
      <c r="D51" s="39">
        <v>1883017</v>
      </c>
      <c r="E51" s="40">
        <v>850000</v>
      </c>
      <c r="F51" s="35">
        <v>34</v>
      </c>
      <c r="G51" s="35"/>
      <c r="H51" s="14">
        <f t="shared" si="0"/>
        <v>34</v>
      </c>
      <c r="I51" s="10">
        <v>21</v>
      </c>
      <c r="J51" s="10">
        <v>10</v>
      </c>
      <c r="K51" s="10">
        <v>12</v>
      </c>
      <c r="L51" s="10">
        <v>4</v>
      </c>
      <c r="M51" s="10">
        <v>8</v>
      </c>
      <c r="N51" s="10">
        <v>15</v>
      </c>
      <c r="O51" s="10">
        <v>8</v>
      </c>
      <c r="P51" s="11">
        <f t="shared" si="1"/>
        <v>78</v>
      </c>
    </row>
    <row r="52" spans="1:16" ht="12.75" customHeight="1" x14ac:dyDescent="0.3">
      <c r="A52" s="38" t="s">
        <v>84</v>
      </c>
      <c r="B52" s="38" t="s">
        <v>182</v>
      </c>
      <c r="C52" s="38" t="s">
        <v>137</v>
      </c>
      <c r="D52" s="39">
        <v>1306332</v>
      </c>
      <c r="E52" s="40">
        <v>350000</v>
      </c>
      <c r="F52" s="35">
        <v>39</v>
      </c>
      <c r="G52" s="35">
        <v>36</v>
      </c>
      <c r="H52" s="14">
        <f t="shared" si="0"/>
        <v>75</v>
      </c>
      <c r="I52" s="10">
        <v>11</v>
      </c>
      <c r="J52" s="10">
        <v>13</v>
      </c>
      <c r="K52" s="10">
        <v>7</v>
      </c>
      <c r="L52" s="10">
        <v>4</v>
      </c>
      <c r="M52" s="10">
        <v>9</v>
      </c>
      <c r="N52" s="10">
        <v>10</v>
      </c>
      <c r="O52" s="10">
        <v>10</v>
      </c>
      <c r="P52" s="11">
        <f t="shared" si="1"/>
        <v>64</v>
      </c>
    </row>
    <row r="53" spans="1:16" ht="12.75" customHeight="1" x14ac:dyDescent="0.3">
      <c r="A53" s="38" t="s">
        <v>85</v>
      </c>
      <c r="B53" s="38" t="s">
        <v>31</v>
      </c>
      <c r="C53" s="38" t="s">
        <v>138</v>
      </c>
      <c r="D53" s="39">
        <v>1910529.5</v>
      </c>
      <c r="E53" s="40">
        <v>350000</v>
      </c>
      <c r="F53" s="35">
        <v>40</v>
      </c>
      <c r="G53" s="35">
        <v>29</v>
      </c>
      <c r="H53" s="14">
        <f t="shared" si="0"/>
        <v>69</v>
      </c>
      <c r="I53" s="10">
        <v>17</v>
      </c>
      <c r="J53" s="10">
        <v>12</v>
      </c>
      <c r="K53" s="10">
        <v>9</v>
      </c>
      <c r="L53" s="10">
        <v>4</v>
      </c>
      <c r="M53" s="10">
        <v>7</v>
      </c>
      <c r="N53" s="10">
        <v>12</v>
      </c>
      <c r="O53" s="10">
        <v>8</v>
      </c>
      <c r="P53" s="11">
        <f t="shared" si="1"/>
        <v>69</v>
      </c>
    </row>
    <row r="54" spans="1:16" ht="12.75" customHeight="1" x14ac:dyDescent="0.3">
      <c r="A54" s="38" t="s">
        <v>86</v>
      </c>
      <c r="B54" s="38" t="s">
        <v>28</v>
      </c>
      <c r="C54" s="38" t="s">
        <v>33</v>
      </c>
      <c r="D54" s="39">
        <v>313600</v>
      </c>
      <c r="E54" s="40">
        <v>156800</v>
      </c>
      <c r="F54" s="35">
        <v>50</v>
      </c>
      <c r="G54" s="35">
        <v>34</v>
      </c>
      <c r="H54" s="14">
        <f t="shared" si="0"/>
        <v>84</v>
      </c>
      <c r="I54" s="10">
        <v>24</v>
      </c>
      <c r="J54" s="10">
        <v>10</v>
      </c>
      <c r="K54" s="10">
        <v>12</v>
      </c>
      <c r="L54" s="10">
        <v>5</v>
      </c>
      <c r="M54" s="10">
        <v>10</v>
      </c>
      <c r="N54" s="10">
        <v>13</v>
      </c>
      <c r="O54" s="10">
        <v>7</v>
      </c>
      <c r="P54" s="11">
        <f t="shared" si="1"/>
        <v>81</v>
      </c>
    </row>
    <row r="55" spans="1:16" ht="12.75" customHeight="1" x14ac:dyDescent="0.3">
      <c r="A55" s="38" t="s">
        <v>87</v>
      </c>
      <c r="B55" s="38" t="s">
        <v>183</v>
      </c>
      <c r="C55" s="38" t="s">
        <v>139</v>
      </c>
      <c r="D55" s="39">
        <v>2251078</v>
      </c>
      <c r="E55" s="40">
        <v>900431</v>
      </c>
      <c r="F55" s="35">
        <v>50</v>
      </c>
      <c r="G55" s="35">
        <v>35</v>
      </c>
      <c r="H55" s="14">
        <f t="shared" si="0"/>
        <v>85</v>
      </c>
      <c r="I55" s="10">
        <v>20</v>
      </c>
      <c r="J55" s="10">
        <v>10</v>
      </c>
      <c r="K55" s="10">
        <v>12</v>
      </c>
      <c r="L55" s="10">
        <v>4</v>
      </c>
      <c r="M55" s="10">
        <v>9</v>
      </c>
      <c r="N55" s="10">
        <v>13</v>
      </c>
      <c r="O55" s="10">
        <v>7</v>
      </c>
      <c r="P55" s="11">
        <f t="shared" si="1"/>
        <v>75</v>
      </c>
    </row>
    <row r="56" spans="1:16" ht="12.75" customHeight="1" x14ac:dyDescent="0.3">
      <c r="A56" s="38" t="s">
        <v>88</v>
      </c>
      <c r="B56" s="38" t="s">
        <v>184</v>
      </c>
      <c r="C56" s="38" t="s">
        <v>140</v>
      </c>
      <c r="D56" s="39">
        <v>1884664.55</v>
      </c>
      <c r="E56" s="40">
        <v>850000</v>
      </c>
      <c r="F56" s="35">
        <v>52</v>
      </c>
      <c r="G56" s="35">
        <v>30</v>
      </c>
      <c r="H56" s="14">
        <f t="shared" si="0"/>
        <v>82</v>
      </c>
      <c r="I56" s="10">
        <v>17</v>
      </c>
      <c r="J56" s="10">
        <v>10</v>
      </c>
      <c r="K56" s="10">
        <v>7</v>
      </c>
      <c r="L56" s="10">
        <v>3</v>
      </c>
      <c r="M56" s="10">
        <v>6</v>
      </c>
      <c r="N56" s="10">
        <v>10</v>
      </c>
      <c r="O56" s="10">
        <v>7</v>
      </c>
      <c r="P56" s="11">
        <f t="shared" si="1"/>
        <v>60</v>
      </c>
    </row>
    <row r="57" spans="1:16" ht="12.75" customHeight="1" x14ac:dyDescent="0.3">
      <c r="A57" s="38" t="s">
        <v>89</v>
      </c>
      <c r="B57" s="38" t="s">
        <v>184</v>
      </c>
      <c r="C57" s="38" t="s">
        <v>141</v>
      </c>
      <c r="D57" s="39">
        <v>3674931</v>
      </c>
      <c r="E57" s="40">
        <v>350000</v>
      </c>
      <c r="F57" s="35"/>
      <c r="G57" s="35">
        <v>40</v>
      </c>
      <c r="H57" s="14">
        <f t="shared" si="0"/>
        <v>40</v>
      </c>
      <c r="I57" s="10">
        <v>18</v>
      </c>
      <c r="J57" s="10">
        <v>10</v>
      </c>
      <c r="K57" s="10">
        <v>7</v>
      </c>
      <c r="L57" s="10">
        <v>3</v>
      </c>
      <c r="M57" s="10">
        <v>6</v>
      </c>
      <c r="N57" s="10">
        <v>10</v>
      </c>
      <c r="O57" s="10">
        <v>7</v>
      </c>
      <c r="P57" s="11">
        <f t="shared" si="1"/>
        <v>61</v>
      </c>
    </row>
    <row r="58" spans="1:16" ht="12.75" customHeight="1" x14ac:dyDescent="0.3">
      <c r="A58" s="38" t="s">
        <v>90</v>
      </c>
      <c r="B58" s="38" t="s">
        <v>185</v>
      </c>
      <c r="C58" s="38" t="s">
        <v>142</v>
      </c>
      <c r="D58" s="39">
        <v>1374512</v>
      </c>
      <c r="E58" s="40">
        <v>687256</v>
      </c>
      <c r="F58" s="35">
        <v>28</v>
      </c>
      <c r="G58" s="35">
        <v>35</v>
      </c>
      <c r="H58" s="14">
        <f t="shared" si="0"/>
        <v>63</v>
      </c>
      <c r="I58" s="10">
        <v>22</v>
      </c>
      <c r="J58" s="10">
        <v>11</v>
      </c>
      <c r="K58" s="10">
        <v>12</v>
      </c>
      <c r="L58" s="10">
        <v>4</v>
      </c>
      <c r="M58" s="10">
        <v>8</v>
      </c>
      <c r="N58" s="10">
        <v>10</v>
      </c>
      <c r="O58" s="10">
        <v>8</v>
      </c>
      <c r="P58" s="11">
        <f t="shared" si="1"/>
        <v>75</v>
      </c>
    </row>
    <row r="59" spans="1:16" ht="12.75" customHeight="1" x14ac:dyDescent="0.3">
      <c r="A59" s="38" t="s">
        <v>91</v>
      </c>
      <c r="B59" s="38" t="s">
        <v>186</v>
      </c>
      <c r="C59" s="38" t="s">
        <v>143</v>
      </c>
      <c r="D59" s="39">
        <v>1979970</v>
      </c>
      <c r="E59" s="40">
        <v>791988</v>
      </c>
      <c r="F59" s="35">
        <v>24</v>
      </c>
      <c r="G59" s="35">
        <v>33</v>
      </c>
      <c r="H59" s="14">
        <f t="shared" si="0"/>
        <v>57</v>
      </c>
      <c r="I59" s="10">
        <v>12</v>
      </c>
      <c r="J59" s="10">
        <v>13</v>
      </c>
      <c r="K59" s="10">
        <v>8</v>
      </c>
      <c r="L59" s="10">
        <v>4</v>
      </c>
      <c r="M59" s="10">
        <v>7</v>
      </c>
      <c r="N59" s="10">
        <v>10</v>
      </c>
      <c r="O59" s="10">
        <v>7</v>
      </c>
      <c r="P59" s="11">
        <f t="shared" si="1"/>
        <v>61</v>
      </c>
    </row>
    <row r="60" spans="1:16" ht="12.75" customHeight="1" x14ac:dyDescent="0.3">
      <c r="A60" s="38" t="s">
        <v>92</v>
      </c>
      <c r="B60" s="38" t="s">
        <v>187</v>
      </c>
      <c r="C60" s="38" t="s">
        <v>144</v>
      </c>
      <c r="D60" s="39">
        <v>2748854</v>
      </c>
      <c r="E60" s="40">
        <v>824656.2</v>
      </c>
      <c r="F60" s="35"/>
      <c r="G60" s="35"/>
      <c r="H60" s="14">
        <f t="shared" si="0"/>
        <v>0</v>
      </c>
      <c r="I60" s="10">
        <v>17</v>
      </c>
      <c r="J60" s="10">
        <v>10</v>
      </c>
      <c r="K60" s="10">
        <v>8</v>
      </c>
      <c r="L60" s="10">
        <v>4</v>
      </c>
      <c r="M60" s="10">
        <v>7</v>
      </c>
      <c r="N60" s="10">
        <v>8</v>
      </c>
      <c r="O60" s="10">
        <v>7</v>
      </c>
      <c r="P60" s="11">
        <f t="shared" si="1"/>
        <v>61</v>
      </c>
    </row>
    <row r="61" spans="1:16" ht="12.75" customHeight="1" x14ac:dyDescent="0.3">
      <c r="A61" s="38" t="s">
        <v>93</v>
      </c>
      <c r="B61" s="38" t="s">
        <v>188</v>
      </c>
      <c r="C61" s="38" t="s">
        <v>145</v>
      </c>
      <c r="D61" s="39">
        <v>272380</v>
      </c>
      <c r="E61" s="40">
        <v>136190</v>
      </c>
      <c r="F61" s="35">
        <v>51</v>
      </c>
      <c r="G61" s="35">
        <v>37</v>
      </c>
      <c r="H61" s="14">
        <f t="shared" si="0"/>
        <v>88</v>
      </c>
      <c r="I61" s="10">
        <v>13</v>
      </c>
      <c r="J61" s="10">
        <v>12</v>
      </c>
      <c r="K61" s="10">
        <v>4</v>
      </c>
      <c r="L61" s="10">
        <v>5</v>
      </c>
      <c r="M61" s="10">
        <v>9</v>
      </c>
      <c r="N61" s="10">
        <v>10</v>
      </c>
      <c r="O61" s="10">
        <v>10</v>
      </c>
      <c r="P61" s="11">
        <f t="shared" si="1"/>
        <v>63</v>
      </c>
    </row>
    <row r="62" spans="1:16" ht="12.75" customHeight="1" x14ac:dyDescent="0.3">
      <c r="A62" s="38" t="s">
        <v>94</v>
      </c>
      <c r="B62" s="38" t="s">
        <v>189</v>
      </c>
      <c r="C62" s="38" t="s">
        <v>146</v>
      </c>
      <c r="D62" s="39">
        <v>2535338</v>
      </c>
      <c r="E62" s="40">
        <v>350000</v>
      </c>
      <c r="F62" s="35">
        <v>34</v>
      </c>
      <c r="G62" s="35">
        <v>25</v>
      </c>
      <c r="H62" s="14">
        <f t="shared" si="0"/>
        <v>59</v>
      </c>
      <c r="I62" s="10">
        <v>10</v>
      </c>
      <c r="J62" s="10">
        <v>13</v>
      </c>
      <c r="K62" s="10">
        <v>4</v>
      </c>
      <c r="L62" s="10">
        <v>4</v>
      </c>
      <c r="M62" s="10">
        <v>9</v>
      </c>
      <c r="N62" s="10">
        <v>10</v>
      </c>
      <c r="O62" s="10">
        <v>9</v>
      </c>
      <c r="P62" s="11">
        <f t="shared" si="1"/>
        <v>59</v>
      </c>
    </row>
    <row r="63" spans="1:16" ht="12.75" customHeight="1" x14ac:dyDescent="0.3">
      <c r="A63" s="38" t="s">
        <v>95</v>
      </c>
      <c r="B63" s="38" t="s">
        <v>189</v>
      </c>
      <c r="C63" s="38" t="s">
        <v>147</v>
      </c>
      <c r="D63" s="39">
        <v>2565119</v>
      </c>
      <c r="E63" s="40">
        <v>300000</v>
      </c>
      <c r="F63" s="35">
        <v>50</v>
      </c>
      <c r="G63" s="35">
        <v>37</v>
      </c>
      <c r="H63" s="14">
        <f t="shared" si="0"/>
        <v>87</v>
      </c>
      <c r="I63" s="10">
        <v>17</v>
      </c>
      <c r="J63" s="10">
        <v>13</v>
      </c>
      <c r="K63" s="10">
        <v>7</v>
      </c>
      <c r="L63" s="10">
        <v>4</v>
      </c>
      <c r="M63" s="10">
        <v>9</v>
      </c>
      <c r="N63" s="10">
        <v>10</v>
      </c>
      <c r="O63" s="10">
        <v>9</v>
      </c>
      <c r="P63" s="11">
        <f t="shared" si="1"/>
        <v>69</v>
      </c>
    </row>
    <row r="64" spans="1:16" ht="12.75" customHeight="1" x14ac:dyDescent="0.3">
      <c r="A64" s="48" t="s">
        <v>96</v>
      </c>
      <c r="B64" s="48" t="s">
        <v>190</v>
      </c>
      <c r="C64" s="38" t="s">
        <v>148</v>
      </c>
      <c r="D64" s="49">
        <v>955000</v>
      </c>
      <c r="E64" s="50">
        <v>350000</v>
      </c>
      <c r="F64" s="42"/>
      <c r="G64" s="35">
        <v>28</v>
      </c>
      <c r="H64" s="14">
        <f t="shared" si="0"/>
        <v>28</v>
      </c>
      <c r="I64" s="10">
        <v>25</v>
      </c>
      <c r="J64" s="10">
        <v>14</v>
      </c>
      <c r="K64" s="10">
        <v>13</v>
      </c>
      <c r="L64" s="10">
        <v>5</v>
      </c>
      <c r="M64" s="10">
        <v>9</v>
      </c>
      <c r="N64" s="10">
        <v>14</v>
      </c>
      <c r="O64" s="10">
        <v>10</v>
      </c>
      <c r="P64" s="11">
        <f t="shared" si="1"/>
        <v>90</v>
      </c>
    </row>
    <row r="65" spans="1:16" ht="12.75" customHeight="1" x14ac:dyDescent="0.3">
      <c r="A65" s="38" t="s">
        <v>97</v>
      </c>
      <c r="B65" s="38" t="s">
        <v>191</v>
      </c>
      <c r="C65" s="38" t="s">
        <v>149</v>
      </c>
      <c r="D65" s="39">
        <v>2324410</v>
      </c>
      <c r="E65" s="40">
        <v>300000</v>
      </c>
      <c r="F65" s="35">
        <v>20</v>
      </c>
      <c r="G65" s="35"/>
      <c r="H65" s="14">
        <f t="shared" si="0"/>
        <v>20</v>
      </c>
      <c r="I65" s="10">
        <v>14</v>
      </c>
      <c r="J65" s="10">
        <v>14</v>
      </c>
      <c r="K65" s="10">
        <v>6</v>
      </c>
      <c r="L65" s="10">
        <v>4</v>
      </c>
      <c r="M65" s="10">
        <v>7</v>
      </c>
      <c r="N65" s="10">
        <v>10</v>
      </c>
      <c r="O65" s="10">
        <v>10</v>
      </c>
      <c r="P65" s="11">
        <f t="shared" si="1"/>
        <v>65</v>
      </c>
    </row>
    <row r="66" spans="1:16" ht="12.75" customHeight="1" x14ac:dyDescent="0.3">
      <c r="A66" s="38" t="s">
        <v>98</v>
      </c>
      <c r="B66" s="38" t="s">
        <v>192</v>
      </c>
      <c r="C66" s="38" t="s">
        <v>150</v>
      </c>
      <c r="D66" s="39">
        <v>220000</v>
      </c>
      <c r="E66" s="40">
        <v>110000</v>
      </c>
      <c r="F66" s="35">
        <v>53</v>
      </c>
      <c r="G66" s="35">
        <v>35</v>
      </c>
      <c r="H66" s="14">
        <f t="shared" si="0"/>
        <v>88</v>
      </c>
      <c r="I66" s="10">
        <v>25</v>
      </c>
      <c r="J66" s="10">
        <v>15</v>
      </c>
      <c r="K66" s="10">
        <v>13</v>
      </c>
      <c r="L66" s="10">
        <v>5</v>
      </c>
      <c r="M66" s="10">
        <v>10</v>
      </c>
      <c r="N66" s="10">
        <v>14</v>
      </c>
      <c r="O66" s="10">
        <v>10</v>
      </c>
      <c r="P66" s="11">
        <f t="shared" si="1"/>
        <v>92</v>
      </c>
    </row>
    <row r="67" spans="1:16" ht="12.75" customHeight="1" x14ac:dyDescent="0.3">
      <c r="A67" s="38" t="s">
        <v>99</v>
      </c>
      <c r="B67" s="38" t="s">
        <v>193</v>
      </c>
      <c r="C67" s="38" t="s">
        <v>151</v>
      </c>
      <c r="D67" s="39">
        <v>349010</v>
      </c>
      <c r="E67" s="40">
        <v>174505</v>
      </c>
      <c r="F67" s="35">
        <v>22.5</v>
      </c>
      <c r="G67" s="35">
        <v>31</v>
      </c>
      <c r="H67" s="54">
        <f t="shared" si="0"/>
        <v>53.5</v>
      </c>
      <c r="I67" s="10">
        <v>15</v>
      </c>
      <c r="J67" s="10">
        <v>10</v>
      </c>
      <c r="K67" s="10">
        <v>4</v>
      </c>
      <c r="L67" s="10">
        <v>4</v>
      </c>
      <c r="M67" s="10">
        <v>9</v>
      </c>
      <c r="N67" s="10">
        <v>8</v>
      </c>
      <c r="O67" s="10">
        <v>9</v>
      </c>
      <c r="P67" s="11">
        <f t="shared" si="1"/>
        <v>59</v>
      </c>
    </row>
    <row r="68" spans="1:16" ht="12.75" customHeight="1" x14ac:dyDescent="0.3">
      <c r="A68" s="38" t="s">
        <v>100</v>
      </c>
      <c r="B68" s="38" t="s">
        <v>194</v>
      </c>
      <c r="C68" s="38" t="s">
        <v>152</v>
      </c>
      <c r="D68" s="39">
        <v>1035780</v>
      </c>
      <c r="E68" s="40">
        <v>350000</v>
      </c>
      <c r="F68" s="35">
        <v>55</v>
      </c>
      <c r="G68" s="35">
        <v>37</v>
      </c>
      <c r="H68" s="14">
        <f t="shared" si="0"/>
        <v>92</v>
      </c>
      <c r="I68" s="10">
        <v>26</v>
      </c>
      <c r="J68" s="10">
        <v>14</v>
      </c>
      <c r="K68" s="10">
        <v>13</v>
      </c>
      <c r="L68" s="10">
        <v>3</v>
      </c>
      <c r="M68" s="10">
        <v>10</v>
      </c>
      <c r="N68" s="10">
        <v>15</v>
      </c>
      <c r="O68" s="10">
        <v>10</v>
      </c>
      <c r="P68" s="11">
        <f t="shared" si="1"/>
        <v>91</v>
      </c>
    </row>
    <row r="69" spans="1:16" ht="12.75" customHeight="1" x14ac:dyDescent="0.3">
      <c r="A69" s="38" t="s">
        <v>101</v>
      </c>
      <c r="B69" s="38" t="s">
        <v>195</v>
      </c>
      <c r="C69" s="38" t="s">
        <v>153</v>
      </c>
      <c r="D69" s="39">
        <v>300000</v>
      </c>
      <c r="E69" s="40">
        <v>150000</v>
      </c>
      <c r="F69" s="35"/>
      <c r="G69" s="35">
        <v>35</v>
      </c>
      <c r="H69" s="14">
        <f t="shared" si="0"/>
        <v>35</v>
      </c>
      <c r="I69" s="10">
        <v>12</v>
      </c>
      <c r="J69" s="10">
        <v>12</v>
      </c>
      <c r="K69" s="10">
        <v>6</v>
      </c>
      <c r="L69" s="10">
        <v>5</v>
      </c>
      <c r="M69" s="10">
        <v>7</v>
      </c>
      <c r="N69" s="10">
        <v>8</v>
      </c>
      <c r="O69" s="10">
        <v>9</v>
      </c>
      <c r="P69" s="11">
        <f t="shared" si="1"/>
        <v>59</v>
      </c>
    </row>
    <row r="70" spans="1:16" ht="12.75" customHeight="1" x14ac:dyDescent="0.3">
      <c r="A70" s="38" t="s">
        <v>102</v>
      </c>
      <c r="B70" s="38" t="s">
        <v>196</v>
      </c>
      <c r="C70" s="38" t="s">
        <v>154</v>
      </c>
      <c r="D70" s="39">
        <v>2027268</v>
      </c>
      <c r="E70" s="40">
        <v>850000</v>
      </c>
      <c r="F70" s="35">
        <v>40</v>
      </c>
      <c r="G70" s="35">
        <v>34</v>
      </c>
      <c r="H70" s="14">
        <f t="shared" si="0"/>
        <v>74</v>
      </c>
      <c r="I70" s="10">
        <v>25</v>
      </c>
      <c r="J70" s="10">
        <v>10</v>
      </c>
      <c r="K70" s="10">
        <v>11</v>
      </c>
      <c r="L70" s="10">
        <v>4</v>
      </c>
      <c r="M70" s="10">
        <v>9</v>
      </c>
      <c r="N70" s="10">
        <v>10</v>
      </c>
      <c r="O70" s="10">
        <v>7</v>
      </c>
      <c r="P70" s="23">
        <f t="shared" si="1"/>
        <v>76</v>
      </c>
    </row>
    <row r="71" spans="1:16" ht="12.75" customHeight="1" x14ac:dyDescent="0.3">
      <c r="A71" s="38" t="s">
        <v>103</v>
      </c>
      <c r="B71" s="38" t="s">
        <v>196</v>
      </c>
      <c r="C71" s="38" t="s">
        <v>155</v>
      </c>
      <c r="D71" s="39">
        <v>1081100</v>
      </c>
      <c r="E71" s="40">
        <v>350000</v>
      </c>
      <c r="F71" s="35">
        <v>44</v>
      </c>
      <c r="G71" s="35">
        <v>40</v>
      </c>
      <c r="H71" s="14">
        <f t="shared" si="0"/>
        <v>84</v>
      </c>
      <c r="I71" s="10">
        <v>14</v>
      </c>
      <c r="J71" s="10">
        <v>10</v>
      </c>
      <c r="K71" s="10">
        <v>6</v>
      </c>
      <c r="L71" s="10">
        <v>4</v>
      </c>
      <c r="M71" s="10">
        <v>8</v>
      </c>
      <c r="N71" s="10">
        <v>10</v>
      </c>
      <c r="O71" s="10">
        <v>7</v>
      </c>
      <c r="P71" s="23">
        <f t="shared" si="1"/>
        <v>59</v>
      </c>
    </row>
    <row r="72" spans="1:16" ht="12.75" customHeight="1" x14ac:dyDescent="0.3">
      <c r="A72" s="38" t="s">
        <v>104</v>
      </c>
      <c r="B72" s="38" t="s">
        <v>197</v>
      </c>
      <c r="C72" s="38" t="s">
        <v>156</v>
      </c>
      <c r="D72" s="39">
        <v>195000</v>
      </c>
      <c r="E72" s="40">
        <v>97500</v>
      </c>
      <c r="F72" s="35">
        <v>60</v>
      </c>
      <c r="G72" s="35">
        <v>27</v>
      </c>
      <c r="H72" s="14">
        <f t="shared" si="0"/>
        <v>87</v>
      </c>
      <c r="I72" s="10">
        <v>27</v>
      </c>
      <c r="J72" s="10">
        <v>12</v>
      </c>
      <c r="K72" s="10">
        <v>14</v>
      </c>
      <c r="L72" s="10">
        <v>5</v>
      </c>
      <c r="M72" s="10">
        <v>10</v>
      </c>
      <c r="N72" s="10">
        <v>12</v>
      </c>
      <c r="O72" s="10">
        <v>10</v>
      </c>
      <c r="P72" s="23">
        <f t="shared" si="1"/>
        <v>90</v>
      </c>
    </row>
    <row r="73" spans="1:16" ht="12.75" customHeight="1" x14ac:dyDescent="0.3">
      <c r="A73" s="38" t="s">
        <v>105</v>
      </c>
      <c r="B73" s="38" t="s">
        <v>198</v>
      </c>
      <c r="C73" s="38" t="s">
        <v>157</v>
      </c>
      <c r="D73" s="39">
        <v>6027975</v>
      </c>
      <c r="E73" s="40">
        <v>850000</v>
      </c>
      <c r="F73" s="35">
        <v>51</v>
      </c>
      <c r="G73" s="35">
        <v>32</v>
      </c>
      <c r="H73" s="14">
        <f t="shared" si="0"/>
        <v>83</v>
      </c>
      <c r="I73" s="10">
        <v>28</v>
      </c>
      <c r="J73" s="10">
        <v>12</v>
      </c>
      <c r="K73" s="10">
        <v>15</v>
      </c>
      <c r="L73" s="10">
        <v>5</v>
      </c>
      <c r="M73" s="10">
        <v>8</v>
      </c>
      <c r="N73" s="10">
        <v>14</v>
      </c>
      <c r="O73" s="10">
        <v>8</v>
      </c>
      <c r="P73" s="23">
        <f t="shared" si="1"/>
        <v>90</v>
      </c>
    </row>
    <row r="74" spans="1:16" ht="12.75" customHeight="1" x14ac:dyDescent="0.3">
      <c r="A74" s="38" t="s">
        <v>106</v>
      </c>
      <c r="B74" s="38" t="s">
        <v>198</v>
      </c>
      <c r="C74" s="38" t="s">
        <v>158</v>
      </c>
      <c r="D74" s="39">
        <v>3621173</v>
      </c>
      <c r="E74" s="40">
        <v>350000</v>
      </c>
      <c r="F74" s="35">
        <v>30</v>
      </c>
      <c r="G74" s="35"/>
      <c r="H74" s="14">
        <f t="shared" si="0"/>
        <v>30</v>
      </c>
      <c r="I74" s="10">
        <v>17</v>
      </c>
      <c r="J74" s="10">
        <v>12</v>
      </c>
      <c r="K74" s="10">
        <v>7</v>
      </c>
      <c r="L74" s="10">
        <v>5</v>
      </c>
      <c r="M74" s="10">
        <v>7</v>
      </c>
      <c r="N74" s="10">
        <v>14</v>
      </c>
      <c r="O74" s="10">
        <v>8</v>
      </c>
      <c r="P74" s="23">
        <f t="shared" si="1"/>
        <v>70</v>
      </c>
    </row>
    <row r="75" spans="1:16" ht="12.75" customHeight="1" x14ac:dyDescent="0.3">
      <c r="A75" s="38" t="s">
        <v>107</v>
      </c>
      <c r="B75" s="38" t="s">
        <v>199</v>
      </c>
      <c r="C75" s="38" t="s">
        <v>159</v>
      </c>
      <c r="D75" s="39">
        <v>1700000</v>
      </c>
      <c r="E75" s="40">
        <v>850000</v>
      </c>
      <c r="F75" s="35">
        <v>49</v>
      </c>
      <c r="G75" s="35">
        <v>30</v>
      </c>
      <c r="H75" s="14">
        <f t="shared" si="0"/>
        <v>79</v>
      </c>
      <c r="I75" s="10">
        <v>29</v>
      </c>
      <c r="J75" s="10">
        <v>11</v>
      </c>
      <c r="K75" s="10">
        <v>13</v>
      </c>
      <c r="L75" s="10">
        <v>5</v>
      </c>
      <c r="M75" s="10">
        <v>10</v>
      </c>
      <c r="N75" s="10">
        <v>14</v>
      </c>
      <c r="O75" s="10">
        <v>8</v>
      </c>
      <c r="P75" s="23">
        <f t="shared" si="1"/>
        <v>90</v>
      </c>
    </row>
    <row r="76" spans="1:16" ht="12.75" customHeight="1" x14ac:dyDescent="0.3">
      <c r="A76" s="38" t="s">
        <v>108</v>
      </c>
      <c r="B76" s="38" t="s">
        <v>199</v>
      </c>
      <c r="C76" s="38" t="s">
        <v>160</v>
      </c>
      <c r="D76" s="39">
        <v>300000</v>
      </c>
      <c r="E76" s="40">
        <v>150000</v>
      </c>
      <c r="F76" s="35"/>
      <c r="G76" s="35">
        <v>36</v>
      </c>
      <c r="H76" s="14">
        <f t="shared" si="0"/>
        <v>36</v>
      </c>
      <c r="I76" s="10">
        <v>29</v>
      </c>
      <c r="J76" s="10">
        <v>11</v>
      </c>
      <c r="K76" s="10">
        <v>13</v>
      </c>
      <c r="L76" s="10">
        <v>5</v>
      </c>
      <c r="M76" s="10">
        <v>10</v>
      </c>
      <c r="N76" s="10">
        <v>14</v>
      </c>
      <c r="O76" s="10">
        <v>8</v>
      </c>
      <c r="P76" s="23">
        <f t="shared" si="1"/>
        <v>90</v>
      </c>
    </row>
    <row r="77" spans="1:16" ht="12.75" customHeight="1" x14ac:dyDescent="0.3">
      <c r="A77" s="38" t="s">
        <v>109</v>
      </c>
      <c r="B77" s="38" t="s">
        <v>200</v>
      </c>
      <c r="C77" s="38" t="s">
        <v>161</v>
      </c>
      <c r="D77" s="39">
        <v>4000000</v>
      </c>
      <c r="E77" s="40">
        <v>350000</v>
      </c>
      <c r="F77" s="35">
        <v>22</v>
      </c>
      <c r="G77" s="35">
        <v>34</v>
      </c>
      <c r="H77" s="14">
        <f t="shared" si="0"/>
        <v>56</v>
      </c>
      <c r="I77" s="10">
        <v>13</v>
      </c>
      <c r="J77" s="10">
        <v>12</v>
      </c>
      <c r="K77" s="10">
        <v>5</v>
      </c>
      <c r="L77" s="10">
        <v>5</v>
      </c>
      <c r="M77" s="10">
        <v>8</v>
      </c>
      <c r="N77" s="10">
        <v>12</v>
      </c>
      <c r="O77" s="10">
        <v>9</v>
      </c>
      <c r="P77" s="23">
        <f t="shared" si="1"/>
        <v>64</v>
      </c>
    </row>
    <row r="78" spans="1:16" ht="12.75" customHeight="1" x14ac:dyDescent="0.3">
      <c r="A78" s="38" t="s">
        <v>110</v>
      </c>
      <c r="B78" s="38" t="s">
        <v>27</v>
      </c>
      <c r="C78" s="38" t="s">
        <v>162</v>
      </c>
      <c r="D78" s="39">
        <v>799156</v>
      </c>
      <c r="E78" s="40">
        <v>395000</v>
      </c>
      <c r="F78" s="35"/>
      <c r="G78" s="35">
        <v>35</v>
      </c>
      <c r="H78" s="14">
        <f t="shared" si="0"/>
        <v>35</v>
      </c>
      <c r="I78" s="10">
        <v>20</v>
      </c>
      <c r="J78" s="10">
        <v>13</v>
      </c>
      <c r="K78" s="10">
        <v>11</v>
      </c>
      <c r="L78" s="10">
        <v>5</v>
      </c>
      <c r="M78" s="10">
        <v>7</v>
      </c>
      <c r="N78" s="10">
        <v>12</v>
      </c>
      <c r="O78" s="10">
        <v>10</v>
      </c>
      <c r="P78" s="23">
        <f t="shared" si="1"/>
        <v>78</v>
      </c>
    </row>
    <row r="79" spans="1:16" ht="12.75" customHeight="1" x14ac:dyDescent="0.3">
      <c r="A79" s="38" t="s">
        <v>111</v>
      </c>
      <c r="B79" s="38" t="s">
        <v>201</v>
      </c>
      <c r="C79" s="38" t="s">
        <v>163</v>
      </c>
      <c r="D79" s="39">
        <v>1427900</v>
      </c>
      <c r="E79" s="40">
        <v>350000</v>
      </c>
      <c r="F79" s="35"/>
      <c r="G79" s="35"/>
      <c r="H79" s="14">
        <f t="shared" si="0"/>
        <v>0</v>
      </c>
      <c r="I79" s="10">
        <v>13</v>
      </c>
      <c r="J79" s="10">
        <v>12</v>
      </c>
      <c r="K79" s="10">
        <v>5</v>
      </c>
      <c r="L79" s="10">
        <v>5</v>
      </c>
      <c r="M79" s="10">
        <v>10</v>
      </c>
      <c r="N79" s="10">
        <v>14</v>
      </c>
      <c r="O79" s="10">
        <v>8</v>
      </c>
      <c r="P79" s="23">
        <f t="shared" si="1"/>
        <v>67</v>
      </c>
    </row>
    <row r="80" spans="1:16" ht="12.75" customHeight="1" x14ac:dyDescent="0.3">
      <c r="A80" s="38" t="s">
        <v>112</v>
      </c>
      <c r="B80" s="38" t="s">
        <v>202</v>
      </c>
      <c r="C80" s="38" t="s">
        <v>164</v>
      </c>
      <c r="D80" s="39">
        <v>2205300</v>
      </c>
      <c r="E80" s="40">
        <v>850000</v>
      </c>
      <c r="F80" s="35">
        <v>50</v>
      </c>
      <c r="G80" s="35"/>
      <c r="H80" s="14">
        <f t="shared" si="0"/>
        <v>50</v>
      </c>
      <c r="I80" s="10">
        <v>29</v>
      </c>
      <c r="J80" s="10">
        <v>11</v>
      </c>
      <c r="K80" s="10">
        <v>14</v>
      </c>
      <c r="L80" s="10">
        <v>4</v>
      </c>
      <c r="M80" s="10">
        <v>9</v>
      </c>
      <c r="N80" s="10">
        <v>15</v>
      </c>
      <c r="O80" s="10">
        <v>8</v>
      </c>
      <c r="P80" s="23">
        <f t="shared" si="1"/>
        <v>90</v>
      </c>
    </row>
    <row r="81" spans="1:16" ht="12.75" customHeight="1" x14ac:dyDescent="0.3">
      <c r="A81" s="38" t="s">
        <v>113</v>
      </c>
      <c r="B81" s="38" t="s">
        <v>203</v>
      </c>
      <c r="C81" s="38" t="s">
        <v>165</v>
      </c>
      <c r="D81" s="39">
        <v>2875154</v>
      </c>
      <c r="E81" s="40">
        <v>850000</v>
      </c>
      <c r="F81" s="35"/>
      <c r="G81" s="35">
        <v>23</v>
      </c>
      <c r="H81" s="14">
        <f t="shared" si="0"/>
        <v>23</v>
      </c>
      <c r="I81" s="10">
        <v>29</v>
      </c>
      <c r="J81" s="10">
        <v>12</v>
      </c>
      <c r="K81" s="10">
        <v>14</v>
      </c>
      <c r="L81" s="10">
        <v>4</v>
      </c>
      <c r="M81" s="10">
        <v>9</v>
      </c>
      <c r="N81" s="10">
        <v>13</v>
      </c>
      <c r="O81" s="10">
        <v>8</v>
      </c>
      <c r="P81" s="23">
        <f t="shared" si="1"/>
        <v>89</v>
      </c>
    </row>
    <row r="82" spans="1:16" ht="12.75" customHeight="1" x14ac:dyDescent="0.3">
      <c r="A82" s="38" t="s">
        <v>114</v>
      </c>
      <c r="B82" s="38" t="s">
        <v>204</v>
      </c>
      <c r="C82" s="38" t="s">
        <v>166</v>
      </c>
      <c r="D82" s="39">
        <v>1580000</v>
      </c>
      <c r="E82" s="40">
        <v>790000</v>
      </c>
      <c r="F82" s="35">
        <v>55</v>
      </c>
      <c r="G82" s="35">
        <v>35</v>
      </c>
      <c r="H82" s="14">
        <f t="shared" si="0"/>
        <v>90</v>
      </c>
      <c r="I82" s="10">
        <v>28</v>
      </c>
      <c r="J82" s="10">
        <v>15</v>
      </c>
      <c r="K82" s="10">
        <v>14</v>
      </c>
      <c r="L82" s="10">
        <v>5</v>
      </c>
      <c r="M82" s="10">
        <v>10</v>
      </c>
      <c r="N82" s="10">
        <v>15</v>
      </c>
      <c r="O82" s="10">
        <v>10</v>
      </c>
      <c r="P82" s="23">
        <f t="shared" si="1"/>
        <v>97</v>
      </c>
    </row>
    <row r="83" spans="1:16" ht="12.75" customHeight="1" x14ac:dyDescent="0.3">
      <c r="A83" s="38" t="s">
        <v>115</v>
      </c>
      <c r="B83" s="38" t="s">
        <v>204</v>
      </c>
      <c r="C83" s="38" t="s">
        <v>167</v>
      </c>
      <c r="D83" s="39">
        <v>734600</v>
      </c>
      <c r="E83" s="40">
        <v>350000</v>
      </c>
      <c r="F83" s="35"/>
      <c r="G83" s="35">
        <v>35</v>
      </c>
      <c r="H83" s="14">
        <f t="shared" si="0"/>
        <v>35</v>
      </c>
      <c r="I83" s="10">
        <v>23</v>
      </c>
      <c r="J83" s="10">
        <v>15</v>
      </c>
      <c r="K83" s="10">
        <v>14</v>
      </c>
      <c r="L83" s="10">
        <v>5</v>
      </c>
      <c r="M83" s="10">
        <v>10</v>
      </c>
      <c r="N83" s="10">
        <v>15</v>
      </c>
      <c r="O83" s="10">
        <v>10</v>
      </c>
      <c r="P83" s="23">
        <f t="shared" si="1"/>
        <v>92</v>
      </c>
    </row>
    <row r="84" spans="1:16" ht="12.75" customHeight="1" x14ac:dyDescent="0.3">
      <c r="A84" s="38" t="s">
        <v>116</v>
      </c>
      <c r="B84" s="38" t="s">
        <v>201</v>
      </c>
      <c r="C84" s="38" t="s">
        <v>168</v>
      </c>
      <c r="D84" s="39">
        <v>2688466</v>
      </c>
      <c r="E84" s="40">
        <v>850000</v>
      </c>
      <c r="F84" s="35">
        <v>24</v>
      </c>
      <c r="G84" s="35">
        <v>35</v>
      </c>
      <c r="H84" s="14">
        <f t="shared" si="0"/>
        <v>59</v>
      </c>
      <c r="I84" s="10">
        <v>28</v>
      </c>
      <c r="J84" s="10">
        <v>12</v>
      </c>
      <c r="K84" s="10">
        <v>14</v>
      </c>
      <c r="L84" s="10">
        <v>4</v>
      </c>
      <c r="M84" s="10">
        <v>10</v>
      </c>
      <c r="N84" s="10">
        <v>13</v>
      </c>
      <c r="O84" s="10">
        <v>9</v>
      </c>
      <c r="P84" s="23">
        <f t="shared" si="1"/>
        <v>90</v>
      </c>
    </row>
    <row r="85" spans="1:16" ht="12.75" customHeight="1" x14ac:dyDescent="0.3">
      <c r="A85" s="38" t="s">
        <v>117</v>
      </c>
      <c r="B85" s="38" t="s">
        <v>205</v>
      </c>
      <c r="C85" s="38" t="s">
        <v>169</v>
      </c>
      <c r="D85" s="39">
        <v>290000</v>
      </c>
      <c r="E85" s="40">
        <v>100000</v>
      </c>
      <c r="F85" s="35"/>
      <c r="G85" s="35">
        <v>39</v>
      </c>
      <c r="H85" s="14">
        <f t="shared" si="0"/>
        <v>39</v>
      </c>
      <c r="I85" s="10">
        <v>27</v>
      </c>
      <c r="J85" s="10">
        <v>12</v>
      </c>
      <c r="K85" s="10">
        <v>13</v>
      </c>
      <c r="L85" s="10">
        <v>4</v>
      </c>
      <c r="M85" s="10">
        <v>7</v>
      </c>
      <c r="N85" s="10">
        <v>13</v>
      </c>
      <c r="O85" s="10">
        <v>9</v>
      </c>
      <c r="P85" s="23">
        <f t="shared" si="1"/>
        <v>85</v>
      </c>
    </row>
    <row r="86" spans="1:16" ht="12.75" customHeight="1" x14ac:dyDescent="0.3">
      <c r="A86" s="38" t="s">
        <v>118</v>
      </c>
      <c r="B86" s="38" t="s">
        <v>206</v>
      </c>
      <c r="C86" s="38" t="s">
        <v>170</v>
      </c>
      <c r="D86" s="39">
        <v>196000</v>
      </c>
      <c r="E86" s="40">
        <v>98000</v>
      </c>
      <c r="F86" s="35">
        <v>55</v>
      </c>
      <c r="G86" s="35"/>
      <c r="H86" s="14">
        <f t="shared" si="0"/>
        <v>55</v>
      </c>
      <c r="I86" s="10">
        <v>28</v>
      </c>
      <c r="J86" s="10">
        <v>10</v>
      </c>
      <c r="K86" s="10">
        <v>14</v>
      </c>
      <c r="L86" s="10">
        <v>5</v>
      </c>
      <c r="M86" s="10">
        <v>10</v>
      </c>
      <c r="N86" s="10">
        <v>14</v>
      </c>
      <c r="O86" s="10">
        <v>8</v>
      </c>
      <c r="P86" s="23">
        <f t="shared" si="1"/>
        <v>89</v>
      </c>
    </row>
    <row r="87" spans="1:16" ht="12.75" customHeight="1" x14ac:dyDescent="0.3">
      <c r="A87" s="38" t="s">
        <v>119</v>
      </c>
      <c r="B87" s="38" t="s">
        <v>207</v>
      </c>
      <c r="C87" s="38" t="s">
        <v>171</v>
      </c>
      <c r="D87" s="39">
        <v>410000</v>
      </c>
      <c r="E87" s="40">
        <v>205000</v>
      </c>
      <c r="F87" s="35">
        <v>43</v>
      </c>
      <c r="G87" s="35">
        <v>26</v>
      </c>
      <c r="H87" s="14">
        <f t="shared" si="0"/>
        <v>69</v>
      </c>
      <c r="I87" s="10">
        <v>13</v>
      </c>
      <c r="J87" s="10">
        <v>10</v>
      </c>
      <c r="K87" s="10">
        <v>9</v>
      </c>
      <c r="L87" s="10">
        <v>4</v>
      </c>
      <c r="M87" s="10">
        <v>6</v>
      </c>
      <c r="N87" s="10">
        <v>8</v>
      </c>
      <c r="O87" s="10">
        <v>7</v>
      </c>
      <c r="P87" s="23">
        <f t="shared" si="1"/>
        <v>57</v>
      </c>
    </row>
    <row r="88" spans="1:16" ht="12.75" customHeight="1" x14ac:dyDescent="0.3">
      <c r="A88" s="21"/>
      <c r="B88" s="21"/>
      <c r="C88" s="22"/>
      <c r="D88" s="25"/>
      <c r="E88" s="25"/>
      <c r="F88" s="14"/>
      <c r="G88" s="14"/>
      <c r="H88" s="14"/>
      <c r="I88" s="10"/>
      <c r="J88" s="10"/>
      <c r="K88" s="10"/>
      <c r="L88" s="10"/>
      <c r="M88" s="10"/>
      <c r="N88" s="10"/>
      <c r="O88" s="10"/>
      <c r="P88" s="23"/>
    </row>
    <row r="89" spans="1:16" ht="13.8" x14ac:dyDescent="0.3">
      <c r="A89" s="55"/>
      <c r="D89" s="5">
        <f>SUM(D35:D88)</f>
        <v>87305931.810000002</v>
      </c>
      <c r="E89" s="5">
        <f>SUM(E35:E88)</f>
        <v>23827869.579999998</v>
      </c>
    </row>
    <row r="90" spans="1:16" x14ac:dyDescent="0.3">
      <c r="E90" s="5"/>
      <c r="F90" s="5"/>
    </row>
    <row r="99" spans="8:8" x14ac:dyDescent="0.3">
      <c r="H99" s="14"/>
    </row>
  </sheetData>
  <dataValidations count="2">
    <dataValidation type="whole" showInputMessage="1" showErrorMessage="1" errorTitle="ZNOVU A LÉPE" error="To je móóóóóóc!!!!" sqref="J36:O88">
      <formula1>0</formula1>
      <formula2>15</formula2>
    </dataValidation>
    <dataValidation type="whole" allowBlank="1" showInputMessage="1" showErrorMessage="1" errorTitle="ZNOVU A LÉPE" error="To je móóóóóóc!!!!" sqref="I36:I88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digitalizace</vt:lpstr>
      <vt:lpstr>IH</vt:lpstr>
      <vt:lpstr>JK</vt:lpstr>
      <vt:lpstr>PB</vt:lpstr>
      <vt:lpstr>RN</vt:lpstr>
      <vt:lpstr>ZK</vt:lpstr>
      <vt:lpstr>digitalizace!Oblast_tisku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2017-09-27T12:22:22Z</dcterms:modified>
</cp:coreProperties>
</file>